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pivotCache/pivotCacheDefinition16.xml" ContentType="application/vnd.openxmlformats-officedocument.spreadsheetml.pivotCacheDefinition+xml"/>
  <Override PartName="/xl/pivotCache/pivotCacheRecords16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5.xml" ContentType="application/vnd.openxmlformats-officedocument.drawingml.chart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pivotTables/pivotTable22.xml" ContentType="application/vnd.openxmlformats-officedocument.spreadsheetml.pivot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aabe\Work Folders\Data\Pågående\Förfrågningar\Nyckeindikatorer psykisk hälsa\2021\"/>
    </mc:Choice>
  </mc:AlternateContent>
  <xr:revisionPtr revIDLastSave="0" documentId="13_ncr:1_{24247BAC-26D4-41E1-A7C4-1BFA531D619D}" xr6:coauthVersionLast="36" xr6:coauthVersionMax="36" xr10:uidLastSave="{00000000-0000-0000-0000-000000000000}"/>
  <bookViews>
    <workbookView xWindow="480" yWindow="165" windowWidth="20010" windowHeight="7665" tabRatio="858" xr2:uid="{00000000-000D-0000-FFFF-FFFF00000000}"/>
  </bookViews>
  <sheets>
    <sheet name="Indikatorer" sheetId="7" r:id="rId1"/>
    <sheet name="Adhd" sheetId="1" state="hidden" r:id="rId2"/>
    <sheet name="Antidep" sheetId="2" state="hidden" r:id="rId3"/>
    <sheet name="Sömn lugn" sheetId="3" state="hidden" r:id="rId4"/>
    <sheet name="Tvångsvård" sheetId="4" state="hidden" r:id="rId5"/>
    <sheet name="Självskada" sheetId="5" state="hidden" r:id="rId6"/>
    <sheet name="Hälsoundersök" sheetId="8" state="hidden" r:id="rId7"/>
    <sheet name="Självmord" sheetId="9" state="hidden" r:id="rId8"/>
    <sheet name="Blad2" sheetId="22" state="hidden" r:id="rId9"/>
    <sheet name="API Ej förvärvs" sheetId="13" state="hidden" r:id="rId10"/>
    <sheet name="Kontakt vuxenpsyk" sheetId="10" state="hidden" r:id="rId11"/>
    <sheet name="Blad1" sheetId="11" state="hidden" r:id="rId12"/>
    <sheet name="Suicid" sheetId="23" state="hidden" r:id="rId13"/>
    <sheet name="Suc Självskada" sheetId="24" state="hidden" r:id="rId14"/>
    <sheet name="API medelfolk 00" sheetId="16" state="hidden" r:id="rId15"/>
    <sheet name="API medelfolk 07" sheetId="17" state="hidden" r:id="rId16"/>
    <sheet name="API medelfolk båda" sheetId="19" state="hidden" r:id="rId17"/>
    <sheet name="API Ej förvärvs alla" sheetId="21" state="hidden" r:id="rId18"/>
  </sheets>
  <definedNames>
    <definedName name="_xlnm._FilterDatabase" localSheetId="1" hidden="1">Adhd!$A$1:$F$1</definedName>
    <definedName name="_xlnm._FilterDatabase" localSheetId="2" hidden="1">Antidep!$A$1:$F$1</definedName>
    <definedName name="_xlnm._FilterDatabase" localSheetId="8" hidden="1">Blad2!$A$1:$G$235</definedName>
    <definedName name="_xlnm._FilterDatabase" localSheetId="7" hidden="1">Självmord!$A$1:$G$313</definedName>
    <definedName name="Externadata_1" localSheetId="9" hidden="1">'API Ej förvärvs'!$A$1:$F$64</definedName>
    <definedName name="Externadata_1" localSheetId="17" hidden="1">'API Ej förvärvs alla'!$A$1:$G$199</definedName>
    <definedName name="Externadata_1" localSheetId="14" hidden="1">'API medelfolk 00'!$A$1:$F$309</definedName>
    <definedName name="Externadata_1" localSheetId="15" hidden="1">'API medelfolk 07'!$A$1:$F$309</definedName>
    <definedName name="Externadata_1" localSheetId="16" hidden="1">'API medelfolk båda'!$A$1:$G$617</definedName>
    <definedName name="Utsnitt_Kön">#N/A</definedName>
    <definedName name="Utsnitt_Kön1">#N/A</definedName>
    <definedName name="Utsnitt_Kön2">#N/A</definedName>
    <definedName name="Utsnitt_Kön3">#N/A</definedName>
    <definedName name="Utsnitt_Kön4">#N/A</definedName>
    <definedName name="Utsnitt_Kön5">#N/A</definedName>
    <definedName name="Utsnitt_kön6">#N/A</definedName>
    <definedName name="Utsnitt_Kön7">#N/A</definedName>
    <definedName name="Utsnitt_Läkemedel">#N/A</definedName>
    <definedName name="Utsnitt_Region">#N/A</definedName>
    <definedName name="Utsnitt_Region1">#N/A</definedName>
    <definedName name="Utsnitt_Region2">#N/A</definedName>
    <definedName name="Utsnitt_Region3">#N/A</definedName>
    <definedName name="Utsnitt_Region4">#N/A</definedName>
    <definedName name="Utsnitt_Region5">#N/A</definedName>
    <definedName name="Utsnitt_Region6">#N/A</definedName>
    <definedName name="Utsnitt_Ålder">#N/A</definedName>
    <definedName name="Utsnitt_Ålder1">#N/A</definedName>
    <definedName name="Utsnitt_Ålder2">#N/A</definedName>
    <definedName name="Utsnitt_Ålder3">#N/A</definedName>
    <definedName name="Utsnitt_Ålder4">#N/A</definedName>
    <definedName name="Utsnitt_Ålder5">#N/A</definedName>
    <definedName name="Utsnitt_Ålder6">#N/A</definedName>
    <definedName name="Utsnitt_Ålder7">#N/A</definedName>
    <definedName name="Utsnitt_Ålder8">#N/A</definedName>
  </definedNames>
  <calcPr calcId="191029"/>
  <pivotCaches>
    <pivotCache cacheId="0" r:id="rId19"/>
    <pivotCache cacheId="1" r:id="rId20"/>
    <pivotCache cacheId="2" r:id="rId21"/>
    <pivotCache cacheId="3" r:id="rId22"/>
    <pivotCache cacheId="4" r:id="rId23"/>
    <pivotCache cacheId="5" r:id="rId24"/>
    <pivotCache cacheId="6" r:id="rId25"/>
    <pivotCache cacheId="7" r:id="rId26"/>
    <pivotCache cacheId="8" r:id="rId27"/>
    <pivotCache cacheId="9" r:id="rId28"/>
    <pivotCache cacheId="10" r:id="rId29"/>
    <pivotCache cacheId="11" r:id="rId30"/>
    <pivotCache cacheId="12" r:id="rId31"/>
    <pivotCache cacheId="13" r:id="rId32"/>
    <pivotCache cacheId="14" r:id="rId33"/>
    <pivotCache cacheId="15" r:id="rId34"/>
  </pivotCaches>
  <extLst>
    <ext xmlns:x14="http://schemas.microsoft.com/office/spreadsheetml/2009/9/main" uri="{BBE1A952-AA13-448e-AADC-164F8A28A991}">
      <x14:slicerCaches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AR30" i="19" l="1"/>
  <c r="AS30" i="19"/>
  <c r="AR31" i="19"/>
  <c r="AS31" i="19"/>
  <c r="AL56" i="19"/>
  <c r="AL57" i="19"/>
  <c r="AL58" i="19"/>
  <c r="AL59" i="19"/>
  <c r="AK56" i="19"/>
  <c r="AK57" i="19"/>
  <c r="AK58" i="19"/>
  <c r="AK59" i="19"/>
  <c r="AC82" i="19"/>
  <c r="AC83" i="19"/>
  <c r="AC84" i="19"/>
  <c r="AC85" i="19"/>
  <c r="AC86" i="19"/>
  <c r="AC87" i="19"/>
  <c r="AB82" i="19"/>
  <c r="AB83" i="19"/>
  <c r="AB84" i="19"/>
  <c r="AB85" i="19"/>
  <c r="AB86" i="19"/>
  <c r="AB87" i="19"/>
  <c r="U160" i="19"/>
  <c r="U161" i="19"/>
  <c r="U162" i="19"/>
  <c r="U163" i="19"/>
  <c r="U164" i="19"/>
  <c r="U165" i="19"/>
  <c r="U166" i="19"/>
  <c r="U167" i="19"/>
  <c r="U168" i="19"/>
  <c r="U169" i="19"/>
  <c r="U170" i="19"/>
  <c r="U171" i="19"/>
  <c r="T160" i="19"/>
  <c r="T161" i="19"/>
  <c r="T162" i="19"/>
  <c r="T163" i="19"/>
  <c r="T164" i="19"/>
  <c r="T165" i="19"/>
  <c r="T166" i="19"/>
  <c r="T167" i="19"/>
  <c r="T168" i="19"/>
  <c r="T169" i="19"/>
  <c r="T170" i="19"/>
  <c r="T171" i="19"/>
  <c r="AK52" i="19" l="1"/>
  <c r="AL52" i="19"/>
  <c r="AK53" i="19"/>
  <c r="AL53" i="19"/>
  <c r="AK54" i="19"/>
  <c r="AL54" i="19"/>
  <c r="AK55" i="19"/>
  <c r="AL55" i="19"/>
  <c r="AR5" i="19"/>
  <c r="AS5" i="19"/>
  <c r="AR6" i="19"/>
  <c r="AS6" i="19"/>
  <c r="AR7" i="19"/>
  <c r="AS7" i="19"/>
  <c r="AR8" i="19"/>
  <c r="AS8" i="19"/>
  <c r="AR9" i="19"/>
  <c r="AS9" i="19"/>
  <c r="AR10" i="19"/>
  <c r="AS10" i="19"/>
  <c r="AR11" i="19"/>
  <c r="AS11" i="19"/>
  <c r="AR12" i="19"/>
  <c r="AS12" i="19"/>
  <c r="AR13" i="19"/>
  <c r="AS13" i="19"/>
  <c r="AR14" i="19"/>
  <c r="AS14" i="19"/>
  <c r="AR15" i="19"/>
  <c r="AS15" i="19"/>
  <c r="AR16" i="19"/>
  <c r="AS16" i="19"/>
  <c r="AR17" i="19"/>
  <c r="AS17" i="19"/>
  <c r="AR18" i="19"/>
  <c r="AS18" i="19"/>
  <c r="AR19" i="19"/>
  <c r="AS19" i="19"/>
  <c r="AR20" i="19"/>
  <c r="AS20" i="19"/>
  <c r="AR21" i="19"/>
  <c r="AS21" i="19"/>
  <c r="AR22" i="19"/>
  <c r="AS22" i="19"/>
  <c r="AR23" i="19"/>
  <c r="AS23" i="19"/>
  <c r="AR24" i="19"/>
  <c r="AS24" i="19"/>
  <c r="AR25" i="19"/>
  <c r="AS25" i="19"/>
  <c r="AR26" i="19"/>
  <c r="AS26" i="19"/>
  <c r="AR27" i="19"/>
  <c r="AS27" i="19"/>
  <c r="AR28" i="19"/>
  <c r="AS28" i="19"/>
  <c r="AR29" i="19"/>
  <c r="AS29" i="19"/>
  <c r="AR4" i="19"/>
  <c r="F240" i="22" s="1"/>
  <c r="G240" i="22" s="1"/>
  <c r="AS4" i="19"/>
  <c r="F260" i="22" l="1"/>
  <c r="G260" i="22" s="1"/>
  <c r="F252" i="22"/>
  <c r="G252" i="22" s="1"/>
  <c r="F244" i="22"/>
  <c r="G244" i="22" s="1"/>
  <c r="F257" i="22"/>
  <c r="G257" i="22" s="1"/>
  <c r="F249" i="22"/>
  <c r="G249" i="22" s="1"/>
  <c r="F241" i="22"/>
  <c r="G241" i="22" s="1"/>
  <c r="F256" i="22"/>
  <c r="G256" i="22" s="1"/>
  <c r="F248" i="22"/>
  <c r="G248" i="22" s="1"/>
  <c r="F238" i="22"/>
  <c r="G238" i="22" s="1"/>
  <c r="F242" i="22"/>
  <c r="G242" i="22" s="1"/>
  <c r="F246" i="22"/>
  <c r="G246" i="22" s="1"/>
  <c r="F250" i="22"/>
  <c r="G250" i="22" s="1"/>
  <c r="F254" i="22"/>
  <c r="G254" i="22" s="1"/>
  <c r="F258" i="22"/>
  <c r="G258" i="22" s="1"/>
  <c r="F236" i="22"/>
  <c r="G236" i="22" s="1"/>
  <c r="F239" i="22"/>
  <c r="G239" i="22" s="1"/>
  <c r="F243" i="22"/>
  <c r="G243" i="22" s="1"/>
  <c r="F247" i="22"/>
  <c r="G247" i="22" s="1"/>
  <c r="F251" i="22"/>
  <c r="G251" i="22" s="1"/>
  <c r="F255" i="22"/>
  <c r="G255" i="22" s="1"/>
  <c r="F259" i="22"/>
  <c r="G259" i="22" s="1"/>
  <c r="F261" i="22"/>
  <c r="G261" i="22" s="1"/>
  <c r="F253" i="22"/>
  <c r="G253" i="22" s="1"/>
  <c r="F245" i="22"/>
  <c r="G245" i="22" s="1"/>
  <c r="F237" i="22"/>
  <c r="G237" i="22" s="1"/>
  <c r="AB77" i="19"/>
  <c r="AC77" i="19"/>
  <c r="AB78" i="19"/>
  <c r="AC78" i="19"/>
  <c r="AB79" i="19"/>
  <c r="AC79" i="19"/>
  <c r="AB80" i="19"/>
  <c r="AC80" i="19"/>
  <c r="AB81" i="19"/>
  <c r="AC81" i="19"/>
  <c r="T148" i="19"/>
  <c r="U148" i="19"/>
  <c r="T149" i="19"/>
  <c r="U149" i="19"/>
  <c r="T150" i="19"/>
  <c r="U150" i="19"/>
  <c r="T151" i="19"/>
  <c r="U151" i="19"/>
  <c r="T152" i="19"/>
  <c r="U152" i="19"/>
  <c r="T153" i="19"/>
  <c r="U153" i="19"/>
  <c r="T154" i="19"/>
  <c r="U154" i="19"/>
  <c r="T155" i="19"/>
  <c r="U155" i="19"/>
  <c r="T156" i="19"/>
  <c r="U156" i="19"/>
  <c r="T157" i="19"/>
  <c r="U157" i="19"/>
  <c r="T158" i="19"/>
  <c r="U158" i="19"/>
  <c r="T159" i="19"/>
  <c r="U159" i="19"/>
  <c r="AK5" i="19" l="1"/>
  <c r="AL5" i="19"/>
  <c r="AK6" i="19"/>
  <c r="AL6" i="19"/>
  <c r="AK7" i="19"/>
  <c r="AL7" i="19"/>
  <c r="AK8" i="19"/>
  <c r="AL8" i="19"/>
  <c r="AK9" i="19"/>
  <c r="AL9" i="19"/>
  <c r="AK10" i="19"/>
  <c r="AL10" i="19"/>
  <c r="AK11" i="19"/>
  <c r="AL11" i="19"/>
  <c r="AK12" i="19"/>
  <c r="AL12" i="19"/>
  <c r="AK13" i="19"/>
  <c r="AL13" i="19"/>
  <c r="AK14" i="19"/>
  <c r="AL14" i="19"/>
  <c r="AK15" i="19"/>
  <c r="AL15" i="19"/>
  <c r="AK16" i="19"/>
  <c r="AL16" i="19"/>
  <c r="AK17" i="19"/>
  <c r="AL17" i="19"/>
  <c r="AK18" i="19"/>
  <c r="AL18" i="19"/>
  <c r="AK19" i="19"/>
  <c r="AL19" i="19"/>
  <c r="AK20" i="19"/>
  <c r="AL20" i="19"/>
  <c r="AK21" i="19"/>
  <c r="AL21" i="19"/>
  <c r="AK22" i="19"/>
  <c r="AL22" i="19"/>
  <c r="AK23" i="19"/>
  <c r="AL23" i="19"/>
  <c r="AK24" i="19"/>
  <c r="AL24" i="19"/>
  <c r="AK25" i="19"/>
  <c r="AL25" i="19"/>
  <c r="AK26" i="19"/>
  <c r="AL26" i="19"/>
  <c r="AK27" i="19"/>
  <c r="AL27" i="19"/>
  <c r="AK28" i="19"/>
  <c r="AL28" i="19"/>
  <c r="AK29" i="19"/>
  <c r="AL29" i="19"/>
  <c r="AK30" i="19"/>
  <c r="AL30" i="19"/>
  <c r="AK31" i="19"/>
  <c r="AL31" i="19"/>
  <c r="AK32" i="19"/>
  <c r="AL32" i="19"/>
  <c r="AK33" i="19"/>
  <c r="AL33" i="19"/>
  <c r="AK34" i="19"/>
  <c r="AL34" i="19"/>
  <c r="AK35" i="19"/>
  <c r="AL35" i="19"/>
  <c r="AK36" i="19"/>
  <c r="AL36" i="19"/>
  <c r="AK37" i="19"/>
  <c r="AL37" i="19"/>
  <c r="AK38" i="19"/>
  <c r="AL38" i="19"/>
  <c r="AK39" i="19"/>
  <c r="AL39" i="19"/>
  <c r="AK40" i="19"/>
  <c r="AL40" i="19"/>
  <c r="AK41" i="19"/>
  <c r="AL41" i="19"/>
  <c r="AK42" i="19"/>
  <c r="AL42" i="19"/>
  <c r="AK43" i="19"/>
  <c r="AL43" i="19"/>
  <c r="AK44" i="19"/>
  <c r="AL44" i="19"/>
  <c r="AK45" i="19"/>
  <c r="AL45" i="19"/>
  <c r="AK46" i="19"/>
  <c r="AL46" i="19"/>
  <c r="AK47" i="19"/>
  <c r="AL47" i="19"/>
  <c r="AK48" i="19"/>
  <c r="AL48" i="19"/>
  <c r="AK49" i="19"/>
  <c r="AL49" i="19"/>
  <c r="AK50" i="19"/>
  <c r="AL50" i="19"/>
  <c r="AK51" i="19"/>
  <c r="AL51" i="19"/>
  <c r="AL4" i="19"/>
  <c r="AK4" i="19"/>
  <c r="AB5" i="19"/>
  <c r="AC5" i="19"/>
  <c r="AB6" i="19"/>
  <c r="AC6" i="19"/>
  <c r="AB7" i="19"/>
  <c r="AC7" i="19"/>
  <c r="AB8" i="19"/>
  <c r="AC8" i="19"/>
  <c r="AB9" i="19"/>
  <c r="AC9" i="19"/>
  <c r="AB10" i="19"/>
  <c r="AC10" i="19"/>
  <c r="AB11" i="19"/>
  <c r="AC11" i="19"/>
  <c r="AB12" i="19"/>
  <c r="AC12" i="19"/>
  <c r="AB13" i="19"/>
  <c r="AC13" i="19"/>
  <c r="AB14" i="19"/>
  <c r="AC14" i="19"/>
  <c r="AB15" i="19"/>
  <c r="AC15" i="19"/>
  <c r="AB16" i="19"/>
  <c r="AC16" i="19"/>
  <c r="AB17" i="19"/>
  <c r="AC17" i="19"/>
  <c r="AB18" i="19"/>
  <c r="AC18" i="19"/>
  <c r="AB19" i="19"/>
  <c r="AC19" i="19"/>
  <c r="AB20" i="19"/>
  <c r="AC20" i="19"/>
  <c r="AB21" i="19"/>
  <c r="AC21" i="19"/>
  <c r="AB22" i="19"/>
  <c r="AC22" i="19"/>
  <c r="AB23" i="19"/>
  <c r="AC23" i="19"/>
  <c r="AB24" i="19"/>
  <c r="AC24" i="19"/>
  <c r="AB25" i="19"/>
  <c r="AC25" i="19"/>
  <c r="AB26" i="19"/>
  <c r="AC26" i="19"/>
  <c r="AB27" i="19"/>
  <c r="AC27" i="19"/>
  <c r="AB28" i="19"/>
  <c r="AC28" i="19"/>
  <c r="AB29" i="19"/>
  <c r="AC29" i="19"/>
  <c r="AB30" i="19"/>
  <c r="AC30" i="19"/>
  <c r="AB31" i="19"/>
  <c r="AC31" i="19"/>
  <c r="AB32" i="19"/>
  <c r="AC32" i="19"/>
  <c r="AB33" i="19"/>
  <c r="AC33" i="19"/>
  <c r="AB34" i="19"/>
  <c r="AC34" i="19"/>
  <c r="AB35" i="19"/>
  <c r="AC35" i="19"/>
  <c r="AB36" i="19"/>
  <c r="AC36" i="19"/>
  <c r="AB37" i="19"/>
  <c r="AC37" i="19"/>
  <c r="AB38" i="19"/>
  <c r="AC38" i="19"/>
  <c r="AB39" i="19"/>
  <c r="AC39" i="19"/>
  <c r="AB40" i="19"/>
  <c r="AC40" i="19"/>
  <c r="AB41" i="19"/>
  <c r="AC41" i="19"/>
  <c r="AB42" i="19"/>
  <c r="AC42" i="19"/>
  <c r="AB43" i="19"/>
  <c r="AC43" i="19"/>
  <c r="AB44" i="19"/>
  <c r="AC44" i="19"/>
  <c r="AB45" i="19"/>
  <c r="AC45" i="19"/>
  <c r="AB46" i="19"/>
  <c r="AC46" i="19"/>
  <c r="AB47" i="19"/>
  <c r="AC47" i="19"/>
  <c r="AB48" i="19"/>
  <c r="AC48" i="19"/>
  <c r="AB49" i="19"/>
  <c r="AC49" i="19"/>
  <c r="AB50" i="19"/>
  <c r="AC50" i="19"/>
  <c r="AB51" i="19"/>
  <c r="AC51" i="19"/>
  <c r="AB52" i="19"/>
  <c r="AC52" i="19"/>
  <c r="AB53" i="19"/>
  <c r="AC53" i="19"/>
  <c r="AB54" i="19"/>
  <c r="AC54" i="19"/>
  <c r="AB55" i="19"/>
  <c r="AC55" i="19"/>
  <c r="AB56" i="19"/>
  <c r="AC56" i="19"/>
  <c r="AB57" i="19"/>
  <c r="AC57" i="19"/>
  <c r="AB58" i="19"/>
  <c r="AC58" i="19"/>
  <c r="AB59" i="19"/>
  <c r="AC59" i="19"/>
  <c r="AB60" i="19"/>
  <c r="AC60" i="19"/>
  <c r="AB61" i="19"/>
  <c r="AC61" i="19"/>
  <c r="AB62" i="19"/>
  <c r="AC62" i="19"/>
  <c r="AB63" i="19"/>
  <c r="AC63" i="19"/>
  <c r="AB64" i="19"/>
  <c r="AC64" i="19"/>
  <c r="AB65" i="19"/>
  <c r="AC65" i="19"/>
  <c r="AB66" i="19"/>
  <c r="AC66" i="19"/>
  <c r="AB67" i="19"/>
  <c r="AC67" i="19"/>
  <c r="AB68" i="19"/>
  <c r="AC68" i="19"/>
  <c r="AB69" i="19"/>
  <c r="AC69" i="19"/>
  <c r="AB70" i="19"/>
  <c r="AC70" i="19"/>
  <c r="AB71" i="19"/>
  <c r="AC71" i="19"/>
  <c r="AB72" i="19"/>
  <c r="AC72" i="19"/>
  <c r="AB73" i="19"/>
  <c r="AC73" i="19"/>
  <c r="AB74" i="19"/>
  <c r="AC74" i="19"/>
  <c r="AB75" i="19"/>
  <c r="AC75" i="19"/>
  <c r="AB76" i="19"/>
  <c r="AC76" i="19"/>
  <c r="AC4" i="19"/>
  <c r="AB4" i="19"/>
  <c r="T5" i="19"/>
  <c r="U5" i="19"/>
  <c r="T6" i="19"/>
  <c r="U6" i="19"/>
  <c r="T7" i="19"/>
  <c r="U7" i="19"/>
  <c r="T8" i="19"/>
  <c r="U8" i="19"/>
  <c r="T9" i="19"/>
  <c r="U9" i="19"/>
  <c r="T10" i="19"/>
  <c r="U10" i="19"/>
  <c r="T11" i="19"/>
  <c r="U11" i="19"/>
  <c r="T12" i="19"/>
  <c r="U12" i="19"/>
  <c r="T13" i="19"/>
  <c r="U13" i="19"/>
  <c r="T14" i="19"/>
  <c r="U14" i="19"/>
  <c r="T15" i="19"/>
  <c r="U15" i="19"/>
  <c r="T16" i="19"/>
  <c r="U16" i="19"/>
  <c r="T17" i="19"/>
  <c r="U17" i="19"/>
  <c r="T18" i="19"/>
  <c r="U18" i="19"/>
  <c r="T19" i="19"/>
  <c r="U19" i="19"/>
  <c r="T20" i="19"/>
  <c r="U20" i="19"/>
  <c r="T21" i="19"/>
  <c r="U21" i="19"/>
  <c r="T22" i="19"/>
  <c r="U22" i="19"/>
  <c r="T23" i="19"/>
  <c r="U23" i="19"/>
  <c r="T24" i="19"/>
  <c r="U24" i="19"/>
  <c r="T25" i="19"/>
  <c r="U25" i="19"/>
  <c r="T26" i="19"/>
  <c r="U26" i="19"/>
  <c r="T27" i="19"/>
  <c r="U27" i="19"/>
  <c r="T28" i="19"/>
  <c r="U28" i="19"/>
  <c r="T29" i="19"/>
  <c r="U29" i="19"/>
  <c r="T30" i="19"/>
  <c r="U30" i="19"/>
  <c r="T31" i="19"/>
  <c r="U31" i="19"/>
  <c r="T32" i="19"/>
  <c r="U32" i="19"/>
  <c r="T33" i="19"/>
  <c r="U33" i="19"/>
  <c r="T34" i="19"/>
  <c r="U34" i="19"/>
  <c r="T35" i="19"/>
  <c r="U35" i="19"/>
  <c r="T36" i="19"/>
  <c r="U36" i="19"/>
  <c r="T37" i="19"/>
  <c r="U37" i="19"/>
  <c r="T38" i="19"/>
  <c r="U38" i="19"/>
  <c r="T39" i="19"/>
  <c r="U39" i="19"/>
  <c r="T40" i="19"/>
  <c r="U40" i="19"/>
  <c r="T41" i="19"/>
  <c r="U41" i="19"/>
  <c r="T42" i="19"/>
  <c r="U42" i="19"/>
  <c r="T43" i="19"/>
  <c r="U43" i="19"/>
  <c r="T44" i="19"/>
  <c r="U44" i="19"/>
  <c r="T45" i="19"/>
  <c r="U45" i="19"/>
  <c r="T46" i="19"/>
  <c r="U46" i="19"/>
  <c r="T47" i="19"/>
  <c r="U47" i="19"/>
  <c r="T48" i="19"/>
  <c r="U48" i="19"/>
  <c r="T49" i="19"/>
  <c r="U49" i="19"/>
  <c r="T50" i="19"/>
  <c r="U50" i="19"/>
  <c r="T51" i="19"/>
  <c r="U51" i="19"/>
  <c r="T52" i="19"/>
  <c r="U52" i="19"/>
  <c r="T53" i="19"/>
  <c r="U53" i="19"/>
  <c r="T54" i="19"/>
  <c r="U54" i="19"/>
  <c r="T55" i="19"/>
  <c r="U55" i="19"/>
  <c r="T56" i="19"/>
  <c r="U56" i="19"/>
  <c r="T57" i="19"/>
  <c r="U57" i="19"/>
  <c r="T58" i="19"/>
  <c r="U58" i="19"/>
  <c r="T59" i="19"/>
  <c r="U59" i="19"/>
  <c r="T60" i="19"/>
  <c r="U60" i="19"/>
  <c r="T61" i="19"/>
  <c r="U61" i="19"/>
  <c r="T62" i="19"/>
  <c r="U62" i="19"/>
  <c r="T63" i="19"/>
  <c r="U63" i="19"/>
  <c r="T64" i="19"/>
  <c r="U64" i="19"/>
  <c r="T65" i="19"/>
  <c r="U65" i="19"/>
  <c r="T66" i="19"/>
  <c r="U66" i="19"/>
  <c r="T67" i="19"/>
  <c r="U67" i="19"/>
  <c r="T68" i="19"/>
  <c r="U68" i="19"/>
  <c r="T69" i="19"/>
  <c r="U69" i="19"/>
  <c r="T70" i="19"/>
  <c r="U70" i="19"/>
  <c r="T71" i="19"/>
  <c r="U71" i="19"/>
  <c r="T72" i="19"/>
  <c r="U72" i="19"/>
  <c r="T73" i="19"/>
  <c r="U73" i="19"/>
  <c r="T74" i="19"/>
  <c r="U74" i="19"/>
  <c r="T75" i="19"/>
  <c r="U75" i="19"/>
  <c r="T76" i="19"/>
  <c r="U76" i="19"/>
  <c r="T77" i="19"/>
  <c r="U77" i="19"/>
  <c r="T78" i="19"/>
  <c r="U78" i="19"/>
  <c r="T79" i="19"/>
  <c r="U79" i="19"/>
  <c r="T80" i="19"/>
  <c r="U80" i="19"/>
  <c r="T81" i="19"/>
  <c r="U81" i="19"/>
  <c r="T82" i="19"/>
  <c r="U82" i="19"/>
  <c r="T83" i="19"/>
  <c r="U83" i="19"/>
  <c r="T84" i="19"/>
  <c r="U84" i="19"/>
  <c r="T85" i="19"/>
  <c r="U85" i="19"/>
  <c r="T86" i="19"/>
  <c r="U86" i="19"/>
  <c r="T87" i="19"/>
  <c r="U87" i="19"/>
  <c r="T88" i="19"/>
  <c r="U88" i="19"/>
  <c r="T89" i="19"/>
  <c r="U89" i="19"/>
  <c r="T90" i="19"/>
  <c r="U90" i="19"/>
  <c r="T91" i="19"/>
  <c r="U91" i="19"/>
  <c r="T92" i="19"/>
  <c r="U92" i="19"/>
  <c r="T93" i="19"/>
  <c r="U93" i="19"/>
  <c r="T94" i="19"/>
  <c r="U94" i="19"/>
  <c r="T95" i="19"/>
  <c r="U95" i="19"/>
  <c r="T96" i="19"/>
  <c r="U96" i="19"/>
  <c r="T97" i="19"/>
  <c r="U97" i="19"/>
  <c r="T98" i="19"/>
  <c r="U98" i="19"/>
  <c r="T99" i="19"/>
  <c r="U99" i="19"/>
  <c r="T100" i="19"/>
  <c r="U100" i="19"/>
  <c r="T101" i="19"/>
  <c r="U101" i="19"/>
  <c r="T102" i="19"/>
  <c r="U102" i="19"/>
  <c r="T103" i="19"/>
  <c r="U103" i="19"/>
  <c r="T104" i="19"/>
  <c r="U104" i="19"/>
  <c r="T105" i="19"/>
  <c r="U105" i="19"/>
  <c r="T106" i="19"/>
  <c r="U106" i="19"/>
  <c r="T107" i="19"/>
  <c r="U107" i="19"/>
  <c r="T108" i="19"/>
  <c r="U108" i="19"/>
  <c r="T109" i="19"/>
  <c r="U109" i="19"/>
  <c r="T110" i="19"/>
  <c r="U110" i="19"/>
  <c r="T111" i="19"/>
  <c r="U111" i="19"/>
  <c r="T112" i="19"/>
  <c r="U112" i="19"/>
  <c r="T113" i="19"/>
  <c r="U113" i="19"/>
  <c r="T114" i="19"/>
  <c r="U114" i="19"/>
  <c r="T115" i="19"/>
  <c r="U115" i="19"/>
  <c r="T116" i="19"/>
  <c r="U116" i="19"/>
  <c r="T117" i="19"/>
  <c r="U117" i="19"/>
  <c r="T118" i="19"/>
  <c r="U118" i="19"/>
  <c r="T119" i="19"/>
  <c r="U119" i="19"/>
  <c r="T120" i="19"/>
  <c r="U120" i="19"/>
  <c r="T121" i="19"/>
  <c r="U121" i="19"/>
  <c r="T122" i="19"/>
  <c r="U122" i="19"/>
  <c r="T123" i="19"/>
  <c r="U123" i="19"/>
  <c r="T124" i="19"/>
  <c r="U124" i="19"/>
  <c r="T125" i="19"/>
  <c r="U125" i="19"/>
  <c r="T126" i="19"/>
  <c r="U126" i="19"/>
  <c r="T127" i="19"/>
  <c r="U127" i="19"/>
  <c r="T128" i="19"/>
  <c r="U128" i="19"/>
  <c r="T129" i="19"/>
  <c r="U129" i="19"/>
  <c r="T130" i="19"/>
  <c r="U130" i="19"/>
  <c r="T131" i="19"/>
  <c r="U131" i="19"/>
  <c r="T132" i="19"/>
  <c r="U132" i="19"/>
  <c r="T133" i="19"/>
  <c r="U133" i="19"/>
  <c r="T134" i="19"/>
  <c r="U134" i="19"/>
  <c r="T135" i="19"/>
  <c r="U135" i="19"/>
  <c r="T136" i="19"/>
  <c r="U136" i="19"/>
  <c r="T137" i="19"/>
  <c r="U137" i="19"/>
  <c r="T138" i="19"/>
  <c r="U138" i="19"/>
  <c r="T139" i="19"/>
  <c r="U139" i="19"/>
  <c r="T140" i="19"/>
  <c r="U140" i="19"/>
  <c r="T141" i="19"/>
  <c r="U141" i="19"/>
  <c r="T142" i="19"/>
  <c r="U142" i="19"/>
  <c r="T143" i="19"/>
  <c r="U143" i="19"/>
  <c r="T144" i="19"/>
  <c r="U144" i="19"/>
  <c r="T145" i="19"/>
  <c r="U145" i="19"/>
  <c r="T146" i="19"/>
  <c r="U146" i="19"/>
  <c r="T147" i="19"/>
  <c r="U147" i="19"/>
  <c r="U4" i="19"/>
  <c r="T4" i="19"/>
  <c r="W223" i="19"/>
  <c r="X223" i="19"/>
  <c r="W224" i="19"/>
  <c r="X224" i="19"/>
  <c r="W225" i="19"/>
  <c r="X225" i="19"/>
  <c r="W226" i="19"/>
  <c r="X226" i="19"/>
  <c r="W227" i="19"/>
  <c r="X227" i="19"/>
  <c r="W228" i="19"/>
  <c r="X228" i="19"/>
  <c r="W229" i="19"/>
  <c r="X229" i="19"/>
  <c r="W230" i="19"/>
  <c r="X230" i="19"/>
  <c r="W231" i="19"/>
  <c r="X231" i="19"/>
  <c r="W232" i="19"/>
  <c r="X232" i="19"/>
  <c r="W233" i="19"/>
  <c r="X233" i="19"/>
  <c r="W234" i="19"/>
  <c r="X234" i="19"/>
  <c r="W235" i="19"/>
  <c r="X235" i="19"/>
  <c r="W236" i="19"/>
  <c r="X236" i="19"/>
  <c r="W237" i="19"/>
  <c r="X237" i="19"/>
  <c r="W238" i="19"/>
  <c r="X238" i="19"/>
  <c r="W239" i="19"/>
  <c r="X239" i="19"/>
  <c r="W240" i="19"/>
  <c r="X240" i="19"/>
  <c r="W241" i="19"/>
  <c r="X241" i="19"/>
  <c r="W242" i="19"/>
  <c r="X242" i="19"/>
  <c r="W243" i="19"/>
  <c r="X243" i="19"/>
  <c r="W244" i="19"/>
  <c r="X244" i="19"/>
  <c r="W245" i="19"/>
  <c r="X245" i="19"/>
  <c r="W246" i="19"/>
  <c r="X246" i="19"/>
  <c r="F266" i="22" l="1"/>
  <c r="G266" i="22" s="1"/>
  <c r="F270" i="22"/>
  <c r="G270" i="22" s="1"/>
  <c r="F274" i="22"/>
  <c r="G274" i="22" s="1"/>
  <c r="F278" i="22"/>
  <c r="G278" i="22" s="1"/>
  <c r="F282" i="22"/>
  <c r="G282" i="22" s="1"/>
  <c r="F286" i="22"/>
  <c r="G286" i="22" s="1"/>
  <c r="F291" i="22"/>
  <c r="G291" i="22" s="1"/>
  <c r="F295" i="22"/>
  <c r="G295" i="22" s="1"/>
  <c r="F299" i="22"/>
  <c r="G299" i="22" s="1"/>
  <c r="F303" i="22"/>
  <c r="G303" i="22" s="1"/>
  <c r="F307" i="22"/>
  <c r="G307" i="22" s="1"/>
  <c r="F311" i="22"/>
  <c r="G311" i="22" s="1"/>
  <c r="F263" i="22"/>
  <c r="G263" i="22" s="1"/>
  <c r="F267" i="22"/>
  <c r="G267" i="22" s="1"/>
  <c r="F271" i="22"/>
  <c r="G271" i="22" s="1"/>
  <c r="F275" i="22"/>
  <c r="G275" i="22" s="1"/>
  <c r="F279" i="22"/>
  <c r="G279" i="22" s="1"/>
  <c r="F283" i="22"/>
  <c r="G283" i="22" s="1"/>
  <c r="F288" i="22"/>
  <c r="G288" i="22" s="1"/>
  <c r="F292" i="22"/>
  <c r="G292" i="22" s="1"/>
  <c r="F296" i="22"/>
  <c r="G296" i="22" s="1"/>
  <c r="F300" i="22"/>
  <c r="G300" i="22" s="1"/>
  <c r="F304" i="22"/>
  <c r="G304" i="22" s="1"/>
  <c r="F308" i="22"/>
  <c r="G308" i="22" s="1"/>
  <c r="F313" i="22"/>
  <c r="G313" i="22" s="1"/>
  <c r="F265" i="22"/>
  <c r="G265" i="22" s="1"/>
  <c r="F273" i="22"/>
  <c r="G273" i="22" s="1"/>
  <c r="F281" i="22"/>
  <c r="G281" i="22" s="1"/>
  <c r="F290" i="22"/>
  <c r="G290" i="22" s="1"/>
  <c r="F298" i="22"/>
  <c r="G298" i="22" s="1"/>
  <c r="F306" i="22"/>
  <c r="G306" i="22" s="1"/>
  <c r="F268" i="22"/>
  <c r="G268" i="22" s="1"/>
  <c r="F276" i="22"/>
  <c r="G276" i="22" s="1"/>
  <c r="F284" i="22"/>
  <c r="G284" i="22" s="1"/>
  <c r="F293" i="22"/>
  <c r="G293" i="22" s="1"/>
  <c r="F301" i="22"/>
  <c r="G301" i="22" s="1"/>
  <c r="F309" i="22"/>
  <c r="G309" i="22" s="1"/>
  <c r="F269" i="22"/>
  <c r="G269" i="22" s="1"/>
  <c r="F277" i="22"/>
  <c r="G277" i="22" s="1"/>
  <c r="F285" i="22"/>
  <c r="G285" i="22" s="1"/>
  <c r="F294" i="22"/>
  <c r="G294" i="22" s="1"/>
  <c r="F302" i="22"/>
  <c r="G302" i="22" s="1"/>
  <c r="F310" i="22"/>
  <c r="G310" i="22" s="1"/>
  <c r="F264" i="22"/>
  <c r="G264" i="22" s="1"/>
  <c r="F272" i="22"/>
  <c r="G272" i="22" s="1"/>
  <c r="F280" i="22"/>
  <c r="G280" i="22" s="1"/>
  <c r="F289" i="22"/>
  <c r="G289" i="22" s="1"/>
  <c r="F297" i="22"/>
  <c r="G297" i="22" s="1"/>
  <c r="F305" i="22"/>
  <c r="G305" i="22" s="1"/>
  <c r="F262" i="22"/>
  <c r="G262" i="22" s="1"/>
  <c r="F287" i="22"/>
  <c r="G287" i="22" s="1"/>
  <c r="F312" i="22"/>
  <c r="G312" i="22" s="1"/>
  <c r="F234" i="22"/>
  <c r="G234" i="22" s="1"/>
  <c r="F228" i="22"/>
  <c r="G228" i="22" s="1"/>
  <c r="F222" i="22"/>
  <c r="G222" i="22" s="1"/>
  <c r="F216" i="22"/>
  <c r="G216" i="22" s="1"/>
  <c r="F210" i="22"/>
  <c r="G210" i="22" s="1"/>
  <c r="F204" i="22"/>
  <c r="G204" i="22" s="1"/>
  <c r="F198" i="22"/>
  <c r="G198" i="22" s="1"/>
  <c r="F192" i="22"/>
  <c r="G192" i="22" s="1"/>
  <c r="F186" i="22"/>
  <c r="G186" i="22" s="1"/>
  <c r="F180" i="22"/>
  <c r="G180" i="22" s="1"/>
  <c r="F174" i="22"/>
  <c r="G174" i="22" s="1"/>
  <c r="F168" i="22"/>
  <c r="G168" i="22" s="1"/>
  <c r="F162" i="22"/>
  <c r="G162" i="22" s="1"/>
  <c r="F156" i="22"/>
  <c r="G156" i="22" s="1"/>
  <c r="F150" i="22"/>
  <c r="G150" i="22" s="1"/>
  <c r="F144" i="22"/>
  <c r="G144" i="22" s="1"/>
  <c r="F138" i="22"/>
  <c r="G138" i="22" s="1"/>
  <c r="F132" i="22"/>
  <c r="G132" i="22" s="1"/>
  <c r="F126" i="22"/>
  <c r="G126" i="22" s="1"/>
  <c r="F120" i="22"/>
  <c r="G120" i="22" s="1"/>
  <c r="F114" i="22"/>
  <c r="G114" i="22" s="1"/>
  <c r="F108" i="22"/>
  <c r="G108" i="22" s="1"/>
  <c r="F102" i="22"/>
  <c r="G102" i="22" s="1"/>
  <c r="F96" i="22"/>
  <c r="G96" i="22" s="1"/>
  <c r="F90" i="22"/>
  <c r="G90" i="22" s="1"/>
  <c r="F84" i="22"/>
  <c r="G84" i="22" s="1"/>
  <c r="F78" i="22"/>
  <c r="G78" i="22" s="1"/>
  <c r="F72" i="22"/>
  <c r="G72" i="22" s="1"/>
  <c r="F66" i="22"/>
  <c r="G66" i="22" s="1"/>
  <c r="F60" i="22"/>
  <c r="G60" i="22" s="1"/>
  <c r="F54" i="22"/>
  <c r="G54" i="22" s="1"/>
  <c r="F48" i="22"/>
  <c r="G48" i="22" s="1"/>
  <c r="F36" i="22"/>
  <c r="G36" i="22" s="1"/>
  <c r="F24" i="22"/>
  <c r="G24" i="22" s="1"/>
  <c r="F12" i="22"/>
  <c r="G12" i="22" s="1"/>
  <c r="F3" i="22"/>
  <c r="G3" i="22" s="1"/>
  <c r="F226" i="22"/>
  <c r="G226" i="22" s="1"/>
  <c r="F208" i="22"/>
  <c r="G208" i="22" s="1"/>
  <c r="F196" i="22"/>
  <c r="G196" i="22" s="1"/>
  <c r="F184" i="22"/>
  <c r="G184" i="22" s="1"/>
  <c r="F172" i="22"/>
  <c r="G172" i="22" s="1"/>
  <c r="F160" i="22"/>
  <c r="G160" i="22" s="1"/>
  <c r="F148" i="22"/>
  <c r="G148" i="22" s="1"/>
  <c r="F136" i="22"/>
  <c r="G136" i="22" s="1"/>
  <c r="F235" i="22"/>
  <c r="G235" i="22" s="1"/>
  <c r="F229" i="22"/>
  <c r="G229" i="22" s="1"/>
  <c r="F223" i="22"/>
  <c r="G223" i="22" s="1"/>
  <c r="F217" i="22"/>
  <c r="G217" i="22" s="1"/>
  <c r="F211" i="22"/>
  <c r="G211" i="22" s="1"/>
  <c r="F205" i="22"/>
  <c r="G205" i="22" s="1"/>
  <c r="F199" i="22"/>
  <c r="G199" i="22" s="1"/>
  <c r="F193" i="22"/>
  <c r="G193" i="22" s="1"/>
  <c r="F187" i="22"/>
  <c r="G187" i="22" s="1"/>
  <c r="F181" i="22"/>
  <c r="G181" i="22" s="1"/>
  <c r="F175" i="22"/>
  <c r="G175" i="22" s="1"/>
  <c r="F169" i="22"/>
  <c r="G169" i="22" s="1"/>
  <c r="F163" i="22"/>
  <c r="G163" i="22" s="1"/>
  <c r="F157" i="22"/>
  <c r="G157" i="22" s="1"/>
  <c r="F151" i="22"/>
  <c r="G151" i="22" s="1"/>
  <c r="F145" i="22"/>
  <c r="G145" i="22" s="1"/>
  <c r="F139" i="22"/>
  <c r="G139" i="22" s="1"/>
  <c r="F133" i="22"/>
  <c r="G133" i="22" s="1"/>
  <c r="F127" i="22"/>
  <c r="G127" i="22" s="1"/>
  <c r="F121" i="22"/>
  <c r="G121" i="22" s="1"/>
  <c r="F115" i="22"/>
  <c r="G115" i="22" s="1"/>
  <c r="F109" i="22"/>
  <c r="G109" i="22" s="1"/>
  <c r="F103" i="22"/>
  <c r="G103" i="22" s="1"/>
  <c r="F97" i="22"/>
  <c r="G97" i="22" s="1"/>
  <c r="F91" i="22"/>
  <c r="G91" i="22" s="1"/>
  <c r="F85" i="22"/>
  <c r="G85" i="22" s="1"/>
  <c r="F79" i="22"/>
  <c r="G79" i="22" s="1"/>
  <c r="F73" i="22"/>
  <c r="G73" i="22" s="1"/>
  <c r="F67" i="22"/>
  <c r="G67" i="22" s="1"/>
  <c r="F61" i="22"/>
  <c r="G61" i="22" s="1"/>
  <c r="F55" i="22"/>
  <c r="G55" i="22" s="1"/>
  <c r="F49" i="22"/>
  <c r="G49" i="22" s="1"/>
  <c r="F43" i="22"/>
  <c r="G43" i="22" s="1"/>
  <c r="F37" i="22"/>
  <c r="G37" i="22" s="1"/>
  <c r="F31" i="22"/>
  <c r="G31" i="22" s="1"/>
  <c r="F25" i="22"/>
  <c r="G25" i="22" s="1"/>
  <c r="F19" i="22"/>
  <c r="G19" i="22" s="1"/>
  <c r="F13" i="22"/>
  <c r="G13" i="22" s="1"/>
  <c r="F7" i="22"/>
  <c r="G7" i="22" s="1"/>
  <c r="F42" i="22"/>
  <c r="G42" i="22" s="1"/>
  <c r="F30" i="22"/>
  <c r="G30" i="22" s="1"/>
  <c r="F18" i="22"/>
  <c r="G18" i="22" s="1"/>
  <c r="F6" i="22"/>
  <c r="G6" i="22" s="1"/>
  <c r="F232" i="22"/>
  <c r="G232" i="22" s="1"/>
  <c r="F220" i="22"/>
  <c r="G220" i="22" s="1"/>
  <c r="F214" i="22"/>
  <c r="G214" i="22" s="1"/>
  <c r="F202" i="22"/>
  <c r="G202" i="22" s="1"/>
  <c r="F190" i="22"/>
  <c r="G190" i="22" s="1"/>
  <c r="F178" i="22"/>
  <c r="G178" i="22" s="1"/>
  <c r="F166" i="22"/>
  <c r="G166" i="22" s="1"/>
  <c r="F154" i="22"/>
  <c r="G154" i="22" s="1"/>
  <c r="F142" i="22"/>
  <c r="G142" i="22" s="1"/>
  <c r="F33" i="22"/>
  <c r="G33" i="22" s="1"/>
  <c r="F189" i="22"/>
  <c r="G189" i="22" s="1"/>
  <c r="F141" i="22"/>
  <c r="G141" i="22" s="1"/>
  <c r="F100" i="22"/>
  <c r="G100" i="22" s="1"/>
  <c r="F76" i="22"/>
  <c r="G76" i="22" s="1"/>
  <c r="F52" i="22"/>
  <c r="G52" i="22" s="1"/>
  <c r="F40" i="22"/>
  <c r="G40" i="22" s="1"/>
  <c r="F16" i="22"/>
  <c r="G16" i="22" s="1"/>
  <c r="F231" i="22"/>
  <c r="G231" i="22" s="1"/>
  <c r="F183" i="22"/>
  <c r="G183" i="22" s="1"/>
  <c r="F135" i="22"/>
  <c r="G135" i="22" s="1"/>
  <c r="F111" i="22"/>
  <c r="G111" i="22" s="1"/>
  <c r="F87" i="22"/>
  <c r="G87" i="22" s="1"/>
  <c r="F63" i="22"/>
  <c r="G63" i="22" s="1"/>
  <c r="F39" i="22"/>
  <c r="G39" i="22" s="1"/>
  <c r="F225" i="22"/>
  <c r="G225" i="22" s="1"/>
  <c r="F201" i="22"/>
  <c r="G201" i="22" s="1"/>
  <c r="F177" i="22"/>
  <c r="G177" i="22" s="1"/>
  <c r="F153" i="22"/>
  <c r="G153" i="22" s="1"/>
  <c r="F130" i="22"/>
  <c r="G130" i="22" s="1"/>
  <c r="F118" i="22"/>
  <c r="G118" i="22" s="1"/>
  <c r="F106" i="22"/>
  <c r="G106" i="22" s="1"/>
  <c r="F94" i="22"/>
  <c r="G94" i="22" s="1"/>
  <c r="F82" i="22"/>
  <c r="G82" i="22" s="1"/>
  <c r="F70" i="22"/>
  <c r="G70" i="22" s="1"/>
  <c r="F58" i="22"/>
  <c r="G58" i="22" s="1"/>
  <c r="F46" i="22"/>
  <c r="G46" i="22" s="1"/>
  <c r="F34" i="22"/>
  <c r="G34" i="22" s="1"/>
  <c r="F22" i="22"/>
  <c r="G22" i="22" s="1"/>
  <c r="F10" i="22"/>
  <c r="G10" i="22" s="1"/>
  <c r="F219" i="22"/>
  <c r="G219" i="22" s="1"/>
  <c r="F195" i="22"/>
  <c r="G195" i="22" s="1"/>
  <c r="F171" i="22"/>
  <c r="G171" i="22" s="1"/>
  <c r="F147" i="22"/>
  <c r="G147" i="22" s="1"/>
  <c r="F129" i="22"/>
  <c r="G129" i="22" s="1"/>
  <c r="F117" i="22"/>
  <c r="G117" i="22" s="1"/>
  <c r="F105" i="22"/>
  <c r="G105" i="22" s="1"/>
  <c r="F93" i="22"/>
  <c r="G93" i="22" s="1"/>
  <c r="F81" i="22"/>
  <c r="G81" i="22" s="1"/>
  <c r="F69" i="22"/>
  <c r="G69" i="22" s="1"/>
  <c r="F57" i="22"/>
  <c r="G57" i="22" s="1"/>
  <c r="F45" i="22"/>
  <c r="G45" i="22" s="1"/>
  <c r="F21" i="22"/>
  <c r="G21" i="22" s="1"/>
  <c r="F9" i="22"/>
  <c r="G9" i="22" s="1"/>
  <c r="F213" i="22"/>
  <c r="G213" i="22" s="1"/>
  <c r="F165" i="22"/>
  <c r="G165" i="22" s="1"/>
  <c r="F124" i="22"/>
  <c r="G124" i="22" s="1"/>
  <c r="F112" i="22"/>
  <c r="G112" i="22" s="1"/>
  <c r="F88" i="22"/>
  <c r="G88" i="22" s="1"/>
  <c r="F64" i="22"/>
  <c r="G64" i="22" s="1"/>
  <c r="F28" i="22"/>
  <c r="G28" i="22" s="1"/>
  <c r="F4" i="22"/>
  <c r="G4" i="22" s="1"/>
  <c r="F207" i="22"/>
  <c r="G207" i="22" s="1"/>
  <c r="F159" i="22"/>
  <c r="G159" i="22" s="1"/>
  <c r="F123" i="22"/>
  <c r="G123" i="22" s="1"/>
  <c r="F99" i="22"/>
  <c r="G99" i="22" s="1"/>
  <c r="F75" i="22"/>
  <c r="G75" i="22" s="1"/>
  <c r="F51" i="22"/>
  <c r="G51" i="22" s="1"/>
  <c r="F27" i="22"/>
  <c r="G27" i="22" s="1"/>
  <c r="F15" i="22"/>
  <c r="G15" i="22" s="1"/>
  <c r="F224" i="22"/>
  <c r="G224" i="22" s="1"/>
  <c r="F212" i="22"/>
  <c r="G212" i="22" s="1"/>
  <c r="F200" i="22"/>
  <c r="G200" i="22" s="1"/>
  <c r="F188" i="22"/>
  <c r="G188" i="22" s="1"/>
  <c r="F176" i="22"/>
  <c r="G176" i="22" s="1"/>
  <c r="F164" i="22"/>
  <c r="G164" i="22" s="1"/>
  <c r="F152" i="22"/>
  <c r="G152" i="22" s="1"/>
  <c r="F140" i="22"/>
  <c r="G140" i="22" s="1"/>
  <c r="F128" i="22"/>
  <c r="G128" i="22" s="1"/>
  <c r="F116" i="22"/>
  <c r="G116" i="22" s="1"/>
  <c r="F104" i="22"/>
  <c r="G104" i="22" s="1"/>
  <c r="F92" i="22"/>
  <c r="G92" i="22" s="1"/>
  <c r="F80" i="22"/>
  <c r="G80" i="22" s="1"/>
  <c r="F68" i="22"/>
  <c r="G68" i="22" s="1"/>
  <c r="F56" i="22"/>
  <c r="G56" i="22" s="1"/>
  <c r="F44" i="22"/>
  <c r="G44" i="22" s="1"/>
  <c r="F32" i="22"/>
  <c r="G32" i="22" s="1"/>
  <c r="F20" i="22"/>
  <c r="G20" i="22" s="1"/>
  <c r="F8" i="22"/>
  <c r="G8" i="22" s="1"/>
  <c r="F161" i="22"/>
  <c r="G161" i="22" s="1"/>
  <c r="F125" i="22"/>
  <c r="G125" i="22" s="1"/>
  <c r="F101" i="22"/>
  <c r="G101" i="22" s="1"/>
  <c r="F77" i="22"/>
  <c r="G77" i="22" s="1"/>
  <c r="F53" i="22"/>
  <c r="G53" i="22" s="1"/>
  <c r="F29" i="22"/>
  <c r="G29" i="22" s="1"/>
  <c r="F5" i="22"/>
  <c r="G5" i="22" s="1"/>
  <c r="F227" i="22"/>
  <c r="G227" i="22" s="1"/>
  <c r="F215" i="22"/>
  <c r="G215" i="22" s="1"/>
  <c r="F203" i="22"/>
  <c r="G203" i="22" s="1"/>
  <c r="F191" i="22"/>
  <c r="G191" i="22" s="1"/>
  <c r="F179" i="22"/>
  <c r="G179" i="22" s="1"/>
  <c r="F167" i="22"/>
  <c r="G167" i="22" s="1"/>
  <c r="F155" i="22"/>
  <c r="G155" i="22" s="1"/>
  <c r="F143" i="22"/>
  <c r="G143" i="22" s="1"/>
  <c r="F131" i="22"/>
  <c r="G131" i="22" s="1"/>
  <c r="F119" i="22"/>
  <c r="G119" i="22" s="1"/>
  <c r="F107" i="22"/>
  <c r="G107" i="22" s="1"/>
  <c r="F95" i="22"/>
  <c r="G95" i="22" s="1"/>
  <c r="F83" i="22"/>
  <c r="G83" i="22" s="1"/>
  <c r="F71" i="22"/>
  <c r="G71" i="22" s="1"/>
  <c r="F59" i="22"/>
  <c r="G59" i="22" s="1"/>
  <c r="F47" i="22"/>
  <c r="G47" i="22" s="1"/>
  <c r="F35" i="22"/>
  <c r="G35" i="22" s="1"/>
  <c r="F23" i="22"/>
  <c r="G23" i="22" s="1"/>
  <c r="F11" i="22"/>
  <c r="G11" i="22" s="1"/>
  <c r="F233" i="22"/>
  <c r="G233" i="22" s="1"/>
  <c r="F221" i="22"/>
  <c r="G221" i="22" s="1"/>
  <c r="F209" i="22"/>
  <c r="G209" i="22" s="1"/>
  <c r="F197" i="22"/>
  <c r="G197" i="22" s="1"/>
  <c r="F185" i="22"/>
  <c r="G185" i="22" s="1"/>
  <c r="F173" i="22"/>
  <c r="G173" i="22" s="1"/>
  <c r="F149" i="22"/>
  <c r="G149" i="22" s="1"/>
  <c r="F137" i="22"/>
  <c r="G137" i="22" s="1"/>
  <c r="F113" i="22"/>
  <c r="G113" i="22" s="1"/>
  <c r="F89" i="22"/>
  <c r="G89" i="22" s="1"/>
  <c r="F65" i="22"/>
  <c r="G65" i="22" s="1"/>
  <c r="F41" i="22"/>
  <c r="G41" i="22" s="1"/>
  <c r="F17" i="22"/>
  <c r="G17" i="22" s="1"/>
  <c r="F146" i="22"/>
  <c r="G146" i="22" s="1"/>
  <c r="F2" i="22"/>
  <c r="G2" i="22" s="1"/>
  <c r="F230" i="22"/>
  <c r="G230" i="22" s="1"/>
  <c r="F182" i="22"/>
  <c r="G182" i="22" s="1"/>
  <c r="F86" i="22"/>
  <c r="G86" i="22" s="1"/>
  <c r="F218" i="22"/>
  <c r="G218" i="22" s="1"/>
  <c r="F170" i="22"/>
  <c r="G170" i="22" s="1"/>
  <c r="F122" i="22"/>
  <c r="G122" i="22" s="1"/>
  <c r="F74" i="22"/>
  <c r="G74" i="22" s="1"/>
  <c r="F26" i="22"/>
  <c r="G26" i="22" s="1"/>
  <c r="F206" i="22"/>
  <c r="G206" i="22" s="1"/>
  <c r="F158" i="22"/>
  <c r="G158" i="22" s="1"/>
  <c r="F110" i="22"/>
  <c r="G110" i="22" s="1"/>
  <c r="F62" i="22"/>
  <c r="G62" i="22" s="1"/>
  <c r="F14" i="22"/>
  <c r="G14" i="22" s="1"/>
  <c r="F194" i="22"/>
  <c r="G194" i="22" s="1"/>
  <c r="F98" i="22"/>
  <c r="G98" i="22" s="1"/>
  <c r="F50" i="22"/>
  <c r="G50" i="22" s="1"/>
  <c r="F134" i="22"/>
  <c r="G134" i="22" s="1"/>
  <c r="F38" i="22"/>
  <c r="G38" i="22" s="1"/>
  <c r="F190" i="13"/>
  <c r="V30" i="11" l="1"/>
  <c r="V27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Fråga - Befolk_Medel_samman" description="Anslutning till Befolk_Medel_samman-frågan i arbetsboken." type="5" refreshedVersion="6" background="1" saveData="1">
    <dbPr connection="provider=Microsoft.Mashup.OleDb.1;data source=$Workbook$;location=Befolk_Medel_samman;extended properties=" command="SELECT * FROM [Befolk_Medel_samman]"/>
  </connection>
  <connection id="2" xr16:uid="{00000000-0015-0000-FFFF-FFFF01000000}" keepAlive="1" name="Fråga - Fråga1" description="Anslutning till Fråga1-frågan i arbetsboken." type="5" refreshedVersion="4" background="1" saveData="1">
    <dbPr connection="provider=Microsoft.Mashup.OleDb.1;data source=$Workbook$;location=Fråga1;extended properties=" command="SELECT * FROM [Fråga1]"/>
  </connection>
  <connection id="3" xr16:uid="{00000000-0015-0000-FFFF-FFFF02000000}" keepAlive="1" name="Fråga - Fråga2" description="Anslutning till Fråga2-frågan i arbetsboken." type="5" refreshedVersion="6" background="1" saveData="1">
    <dbPr connection="provider=Microsoft.Mashup.OleDb.1;data source=$Workbook$;location=Fråga2;extended properties=" command="SELECT * FROM [Fråga2]"/>
  </connection>
  <connection id="4" xr16:uid="{00000000-0015-0000-FFFF-FFFF03000000}" keepAlive="1" name="Fråga - Fråga3" description="Anslutning till Fråga3-frågan i arbetsboken." type="5" refreshedVersion="6" background="1" saveData="1">
    <dbPr connection="provider=Microsoft.Mashup.OleDb.1;data source=$Workbook$;location=Fråga3;extended properties=" command="SELECT * FROM [Fråga3]"/>
  </connection>
  <connection id="5" xr16:uid="{00000000-0015-0000-FFFF-FFFF04000000}" keepAlive="1" name="Fråga - Fråga4" description="Anslutning till Fråga4-frågan i arbetsboken." type="5" refreshedVersion="6" background="1" saveData="1">
    <dbPr connection="provider=Microsoft.Mashup.OleDb.1;data source=$Workbook$;location=Fråga4;extended properties=" command="SELECT * FROM [Fråga4]"/>
  </connection>
</connections>
</file>

<file path=xl/sharedStrings.xml><?xml version="1.0" encoding="utf-8"?>
<sst xmlns="http://schemas.openxmlformats.org/spreadsheetml/2006/main" count="24346" uniqueCount="171">
  <si>
    <t>År</t>
  </si>
  <si>
    <t>Läkemedel</t>
  </si>
  <si>
    <t>Region</t>
  </si>
  <si>
    <t>Kön</t>
  </si>
  <si>
    <t>Ålder</t>
  </si>
  <si>
    <t>Patienter/1000 invånare</t>
  </si>
  <si>
    <t>2017</t>
  </si>
  <si>
    <t>Riket</t>
  </si>
  <si>
    <t>Män</t>
  </si>
  <si>
    <t>0-24</t>
  </si>
  <si>
    <t>Kvinnor</t>
  </si>
  <si>
    <t>Båda könen</t>
  </si>
  <si>
    <t>Kronobergs län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</si>
  <si>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</si>
  <si>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</si>
  <si>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</si>
  <si>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</si>
  <si>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</si>
  <si>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</si>
  <si>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</si>
  <si>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</si>
  <si>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</si>
  <si>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</si>
  <si>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</si>
  <si>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25-64</t>
  </si>
  <si>
    <t>65-85+</t>
  </si>
  <si>
    <t>Sömnmedel och lugnande medel</t>
  </si>
  <si>
    <t>Sömnmedel och lugnande medel, exkl. melatonin</t>
  </si>
  <si>
    <t>Kronoberg</t>
  </si>
  <si>
    <t>65-75+</t>
  </si>
  <si>
    <t>Psykiatrisk tvångsvård, Antal patienter/100 000 inv, Sluten tvångsvård genom LPT</t>
  </si>
  <si>
    <t>Yttre orsaker till skador och förgiftningar, Antal patienter/100 000 inv, X60-X84 Avsiktligt självdestruktiv handling,</t>
  </si>
  <si>
    <t>Kolumnetiketter</t>
  </si>
  <si>
    <t>Totalsumma</t>
  </si>
  <si>
    <t>Radetiketter</t>
  </si>
  <si>
    <t>Summa av Patienter/1000 invånare</t>
  </si>
  <si>
    <t>ADHD-läkemedel</t>
  </si>
  <si>
    <t>Antidepressiva läkemedel</t>
  </si>
  <si>
    <t>Sömnmedel och lugnande medel Summa</t>
  </si>
  <si>
    <t>0-24 Summa</t>
  </si>
  <si>
    <t>Båda könen Summa</t>
  </si>
  <si>
    <t>Antal patienter/100 000 inv</t>
  </si>
  <si>
    <t xml:space="preserve"> Antal patienter/100 000 inv</t>
  </si>
  <si>
    <t>Summa av Antal patienter/100 000 inv</t>
  </si>
  <si>
    <t>Tvångsvård</t>
  </si>
  <si>
    <t>Summa av  Antal patienter/100 000 inv</t>
  </si>
  <si>
    <t>Självskadebeteende</t>
  </si>
  <si>
    <t>Förskrivning av antidepressiva läkemedel, antal patienter per 1000 invånare.
Antidepressiva läkemedel definieras som läkemedel som expedierats mot recept med ATC-koden N06AB.</t>
  </si>
  <si>
    <t>Antal inom sluten psykiatrisk tvångsvård genom LPT per 100 000 invånare, vårdlandsting.</t>
  </si>
  <si>
    <t>0-17 År</t>
  </si>
  <si>
    <t>18-65 År</t>
  </si>
  <si>
    <t>66+ År</t>
  </si>
  <si>
    <t>Antal asylsökande som fått en hälsoundersökning under året.</t>
  </si>
  <si>
    <t>Antal</t>
  </si>
  <si>
    <t>Summa av Antal</t>
  </si>
  <si>
    <t>65+</t>
  </si>
  <si>
    <t>Medelbefolkning Kronoberg</t>
  </si>
  <si>
    <t>Antal per 100000</t>
  </si>
  <si>
    <t>Summa av Antal per 100000</t>
  </si>
  <si>
    <t>Invånare 0-20 år placerade på HVB-hem eller i familjehem, antal/1000 invånare 0-20 år</t>
  </si>
  <si>
    <t>Kronobergs kommuner</t>
  </si>
  <si>
    <t>Riksgenomsnitt</t>
  </si>
  <si>
    <t>Invånare 0-20 år placerade på HVB-hem, antal/1000 invånare 0-20 år</t>
  </si>
  <si>
    <t>Kommun</t>
  </si>
  <si>
    <t>Antal/1000 invånare 0-20 år</t>
  </si>
  <si>
    <t>Mått</t>
  </si>
  <si>
    <t>Andel %</t>
  </si>
  <si>
    <t>Antal individer dec 2015</t>
  </si>
  <si>
    <t>Antal sjukfall 2015 per 1000</t>
  </si>
  <si>
    <t>Antal sjukfall psykiatriska diagnoser 2015 per 1000</t>
  </si>
  <si>
    <t>Procentuell förändring sjukfall psykiatriska diagnoser 2010 - 2015</t>
  </si>
  <si>
    <t>Samtliga län</t>
  </si>
  <si>
    <t>Gymnasiebehörighet (yrkesförberedande program) %</t>
  </si>
  <si>
    <t>Summa av Antal/1000 invånare 0-20 år</t>
  </si>
  <si>
    <t>Hälsoundersökningar för asylsökande Kronoberg</t>
  </si>
  <si>
    <t>Invånare 0-20 år placerade på HVB-hem eller i familjehem</t>
  </si>
  <si>
    <t>Invånare 0-20 år placerade på HVB-hem</t>
  </si>
  <si>
    <t>Måttenhet</t>
  </si>
  <si>
    <t>Summa av Gymnasiebehörighet (yrkesförberedande program) %</t>
  </si>
  <si>
    <t xml:space="preserve">Gymnasiebehörighet (yrkesförberedande program) </t>
  </si>
  <si>
    <t>Värden</t>
  </si>
  <si>
    <t xml:space="preserve"> Antal sjukfall 2015 per 1000</t>
  </si>
  <si>
    <t xml:space="preserve"> Antal sjukfall psykiatriska diagnoser 2015 per 1000</t>
  </si>
  <si>
    <t xml:space="preserve"> Procentuell förändring sjukfall psykiatriska diagnoser 2010 - 2015</t>
  </si>
  <si>
    <t>Summa av Antal individer dec 2015</t>
  </si>
  <si>
    <t>Sjukskrivningar</t>
  </si>
  <si>
    <t>Förskrivning av sömnmedel och lugnande medel. Antal individer med användning av lugnande medel och sömnmedel per 1000 invånare.</t>
  </si>
  <si>
    <t>Totalt</t>
  </si>
  <si>
    <t>region</t>
  </si>
  <si>
    <t>kön</t>
  </si>
  <si>
    <t>variabel</t>
  </si>
  <si>
    <t>Värde</t>
  </si>
  <si>
    <t>07 Kronobergs län</t>
  </si>
  <si>
    <t>män och kvinnor</t>
  </si>
  <si>
    <t>samtliga 20-64 år</t>
  </si>
  <si>
    <t>män</t>
  </si>
  <si>
    <t>kvinnor</t>
  </si>
  <si>
    <t>Summa av Värde</t>
  </si>
  <si>
    <t>Attribut.1</t>
  </si>
  <si>
    <t>Attribut.2</t>
  </si>
  <si>
    <t>Andel personer 20-64 år som varken förvärvsarbetar eller studerar, procent</t>
  </si>
  <si>
    <t xml:space="preserve"> 2010</t>
  </si>
  <si>
    <t xml:space="preserve"> 2011</t>
  </si>
  <si>
    <t xml:space="preserve"> 2012</t>
  </si>
  <si>
    <t xml:space="preserve"> 2013</t>
  </si>
  <si>
    <t xml:space="preserve"> 2014</t>
  </si>
  <si>
    <t xml:space="preserve"> 2015</t>
  </si>
  <si>
    <t xml:space="preserve"> 2016</t>
  </si>
  <si>
    <t xml:space="preserve"> 1997</t>
  </si>
  <si>
    <t xml:space="preserve"> 1998</t>
  </si>
  <si>
    <t xml:space="preserve"> 1999</t>
  </si>
  <si>
    <t xml:space="preserve"> 2000</t>
  </si>
  <si>
    <t xml:space="preserve"> 2001</t>
  </si>
  <si>
    <t xml:space="preserve"> 2002</t>
  </si>
  <si>
    <t xml:space="preserve"> 2003</t>
  </si>
  <si>
    <t xml:space="preserve"> 2004</t>
  </si>
  <si>
    <t xml:space="preserve"> 2005</t>
  </si>
  <si>
    <t xml:space="preserve"> 2006</t>
  </si>
  <si>
    <t xml:space="preserve"> 2007</t>
  </si>
  <si>
    <t xml:space="preserve"> 2008</t>
  </si>
  <si>
    <t xml:space="preserve"> 2009</t>
  </si>
  <si>
    <t>ålder</t>
  </si>
  <si>
    <t>00 Riket</t>
  </si>
  <si>
    <t>0-4 år</t>
  </si>
  <si>
    <t>5-14 år</t>
  </si>
  <si>
    <t>15-24 år</t>
  </si>
  <si>
    <t>25-34 år</t>
  </si>
  <si>
    <t>35-44 år</t>
  </si>
  <si>
    <t>45-54 år</t>
  </si>
  <si>
    <t>55-64 år</t>
  </si>
  <si>
    <t>65-74 år</t>
  </si>
  <si>
    <t>75-84 år</t>
  </si>
  <si>
    <t>85-94 år</t>
  </si>
  <si>
    <t>95+ år</t>
  </si>
  <si>
    <t>Åldersgrupp</t>
  </si>
  <si>
    <t>Medelfolkmängd (efter födelseår</t>
  </si>
  <si>
    <t>Kronobergs län20060-24 Summa</t>
  </si>
  <si>
    <t>samtliga</t>
  </si>
  <si>
    <t xml:space="preserve">Andel personer 16-19 år som varken förvärvsarbetar eller studerar, 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</si>
  <si>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</si>
  <si>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</si>
  <si>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</si>
  <si>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</si>
  <si>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</si>
  <si>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</si>
  <si>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</si>
  <si>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</si>
  <si>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</si>
  <si>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 xml:space="preserve">Andel personer 20-25 år som varken förvärvsarbetar eller studerar, </t>
  </si>
  <si>
    <t xml:space="preserve">Andel personer 20-64 år som varken förvärvsarbetar eller studerar, </t>
  </si>
  <si>
    <t>Variabel2</t>
  </si>
  <si>
    <t xml:space="preserve"> 16-19 år</t>
  </si>
  <si>
    <t xml:space="preserve"> 20-25 år</t>
  </si>
  <si>
    <t xml:space="preserve"> 20-64 år</t>
  </si>
  <si>
    <t>Andel personer som varken förvärvsarbetar eller studerar</t>
  </si>
  <si>
    <t xml:space="preserve">Antalet som vårdats inlagda på sjukhus på grund av avsiktligt självdestruktiv handling, per 100 000 invånare (X60-X84): </t>
  </si>
  <si>
    <t>Suicid</t>
  </si>
  <si>
    <t>2018</t>
  </si>
  <si>
    <t xml:space="preserve"> 2017</t>
  </si>
  <si>
    <t>Adhd-läkemedel</t>
  </si>
  <si>
    <t>Antidepressiva – SSRI</t>
  </si>
  <si>
    <t>2019</t>
  </si>
  <si>
    <t>Antal döda per 100 000</t>
  </si>
  <si>
    <t>--</t>
  </si>
  <si>
    <t>Dödsorsaksstatistik, Antal döda per 100 000, X60-X84 Avsiktligt självdestruktiv handling (självmord), Ålder: flera</t>
  </si>
  <si>
    <t>Förskrivning av ADHD-läkemedel, antal patienter per 1000 invånare. 
ADHDläkemedel definieras som läkemedel som expedierats mot recept med ATC-koden N06BA (exkl. N06BA07) &amp; C02AC02.</t>
  </si>
  <si>
    <t>2020</t>
  </si>
  <si>
    <t>Summa av Antal döda per 100 000</t>
  </si>
  <si>
    <t xml:space="preserve">Antal döda per 100 000, X60-X84 Avsiktligt självdestruktiv handling (självmord)
</t>
  </si>
  <si>
    <t>Antal döda per 100 000, Y10-Y34 Skadehändelser med oklar avsikt</t>
  </si>
  <si>
    <t>Dödsorsaksstatistik (ev. Suicid)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</si>
</sst>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AD7CB"/>
      </patternFill>
    </fill>
    <fill>
      <patternFill patternType="solid">
        <fgColor rgb="FFEEF1F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/>
      <bottom/>
      <diagonal/>
    </border>
    <border>
      <left style="medium">
        <color rgb="FFC0504D"/>
      </left>
      <right/>
      <top style="medium">
        <color rgb="FFC0504D"/>
      </top>
      <bottom/>
      <diagonal/>
    </border>
    <border>
      <left/>
      <right/>
      <top style="medium">
        <color rgb="FFC0504D"/>
      </top>
      <bottom/>
      <diagonal/>
    </border>
    <border>
      <left/>
      <right style="medium">
        <color rgb="FFC0504D"/>
      </right>
      <top style="medium">
        <color rgb="FFC0504D"/>
      </top>
      <bottom/>
      <diagonal/>
    </border>
    <border>
      <left style="medium">
        <color rgb="FFC0504D"/>
      </left>
      <right/>
      <top style="medium">
        <color rgb="FFC0504D"/>
      </top>
      <bottom style="medium">
        <color rgb="FFC0504D"/>
      </bottom>
      <diagonal/>
    </border>
    <border>
      <left/>
      <right/>
      <top style="medium">
        <color rgb="FFC0504D"/>
      </top>
      <bottom style="medium">
        <color rgb="FFC0504D"/>
      </bottom>
      <diagonal/>
    </border>
    <border>
      <left/>
      <right style="medium">
        <color rgb="FFC0504D"/>
      </right>
      <top style="medium">
        <color rgb="FFC0504D"/>
      </top>
      <bottom style="medium">
        <color rgb="FFC0504D"/>
      </bottom>
      <diagonal/>
    </border>
    <border>
      <left style="medium">
        <color rgb="FFC0504D"/>
      </left>
      <right/>
      <top/>
      <bottom/>
      <diagonal/>
    </border>
    <border>
      <left/>
      <right style="medium">
        <color rgb="FFC0504D"/>
      </right>
      <top/>
      <bottom/>
      <diagonal/>
    </border>
    <border>
      <left style="medium">
        <color rgb="FF9BBB59"/>
      </left>
      <right/>
      <top style="medium">
        <color rgb="FF9BBB59"/>
      </top>
      <bottom/>
      <diagonal/>
    </border>
    <border>
      <left/>
      <right/>
      <top style="medium">
        <color rgb="FF9BBB59"/>
      </top>
      <bottom/>
      <diagonal/>
    </border>
    <border>
      <left/>
      <right style="medium">
        <color rgb="FF9BBB59"/>
      </right>
      <top style="medium">
        <color rgb="FF9BBB59"/>
      </top>
      <bottom/>
      <diagonal/>
    </border>
    <border>
      <left style="medium">
        <color rgb="FF9BBB59"/>
      </left>
      <right/>
      <top style="medium">
        <color rgb="FF9BBB59"/>
      </top>
      <bottom style="medium">
        <color rgb="FF9BBB59"/>
      </bottom>
      <diagonal/>
    </border>
    <border>
      <left/>
      <right/>
      <top style="medium">
        <color rgb="FF9BBB59"/>
      </top>
      <bottom style="medium">
        <color rgb="FF9BBB59"/>
      </bottom>
      <diagonal/>
    </border>
    <border>
      <left/>
      <right style="medium">
        <color rgb="FF9BBB59"/>
      </right>
      <top style="medium">
        <color rgb="FF9BBB59"/>
      </top>
      <bottom style="medium">
        <color rgb="FF9BBB59"/>
      </bottom>
      <diagonal/>
    </border>
    <border>
      <left style="medium">
        <color rgb="FF9BBB59"/>
      </left>
      <right/>
      <top/>
      <bottom style="medium">
        <color rgb="FF9BBB59"/>
      </bottom>
      <diagonal/>
    </border>
    <border>
      <left/>
      <right/>
      <top/>
      <bottom style="medium">
        <color rgb="FF9BBB59"/>
      </bottom>
      <diagonal/>
    </border>
    <border>
      <left/>
      <right style="medium">
        <color rgb="FF9BBB59"/>
      </right>
      <top/>
      <bottom style="medium">
        <color rgb="FF9BBB59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0" fontId="1" fillId="0" borderId="0"/>
    <xf numFmtId="0" fontId="8" fillId="0" borderId="0" applyNumberFormat="0" applyBorder="0" applyAlignment="0"/>
    <xf numFmtId="0" fontId="9" fillId="0" borderId="0"/>
  </cellStyleXfs>
  <cellXfs count="10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4" borderId="0" xfId="0" applyFill="1"/>
    <xf numFmtId="0" fontId="0" fillId="5" borderId="0" xfId="0" applyFill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0" fillId="6" borderId="0" xfId="0" applyFill="1" applyAlignment="1">
      <alignment horizontal="left"/>
    </xf>
    <xf numFmtId="0" fontId="5" fillId="8" borderId="10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pivotButton="1" applyAlignment="1"/>
    <xf numFmtId="0" fontId="0" fillId="0" borderId="0" xfId="0" applyAlignment="1"/>
    <xf numFmtId="0" fontId="6" fillId="7" borderId="1" xfId="0" applyFont="1" applyFill="1" applyBorder="1" applyAlignment="1">
      <alignment vertical="center"/>
    </xf>
    <xf numFmtId="0" fontId="5" fillId="7" borderId="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NumberFormat="1" applyAlignment="1"/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6" fillId="9" borderId="17" xfId="0" applyFont="1" applyFill="1" applyBorder="1" applyAlignment="1">
      <alignment vertical="center"/>
    </xf>
    <xf numFmtId="0" fontId="5" fillId="9" borderId="18" xfId="0" applyFont="1" applyFill="1" applyBorder="1" applyAlignment="1">
      <alignment vertical="center"/>
    </xf>
    <xf numFmtId="0" fontId="5" fillId="9" borderId="19" xfId="0" applyFont="1" applyFill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1" fontId="0" fillId="0" borderId="21" xfId="0" applyNumberFormat="1" applyBorder="1" applyAlignment="1">
      <alignment horizontal="right" vertical="center"/>
    </xf>
    <xf numFmtId="1" fontId="0" fillId="0" borderId="24" xfId="0" applyNumberFormat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2" applyNumberFormat="1" applyFill="1" applyProtection="1"/>
    <xf numFmtId="0" fontId="3" fillId="5" borderId="0" xfId="0" applyFont="1" applyFill="1"/>
    <xf numFmtId="0" fontId="0" fillId="0" borderId="0" xfId="0" quotePrefix="1" applyNumberFormat="1" applyAlignment="1"/>
    <xf numFmtId="165" fontId="0" fillId="0" borderId="0" xfId="0" applyNumberFormat="1"/>
    <xf numFmtId="165" fontId="0" fillId="0" borderId="0" xfId="0" quotePrefix="1" applyNumberFormat="1" applyAlignment="1"/>
    <xf numFmtId="0" fontId="8" fillId="6" borderId="0" xfId="2" applyNumberFormat="1" applyFill="1" applyProtection="1"/>
    <xf numFmtId="0" fontId="1" fillId="0" borderId="0" xfId="1"/>
    <xf numFmtId="0" fontId="1" fillId="3" borderId="0" xfId="1" applyFill="1"/>
    <xf numFmtId="4" fontId="1" fillId="0" borderId="0" xfId="1" applyNumberFormat="1" applyAlignment="1">
      <alignment horizontal="right" vertical="center"/>
    </xf>
    <xf numFmtId="4" fontId="1" fillId="3" borderId="0" xfId="1" applyNumberFormat="1" applyFill="1" applyAlignment="1">
      <alignment horizontal="right" vertical="center"/>
    </xf>
    <xf numFmtId="0" fontId="1" fillId="0" borderId="0" xfId="1"/>
    <xf numFmtId="0" fontId="1" fillId="3" borderId="0" xfId="1" applyFill="1"/>
    <xf numFmtId="4" fontId="1" fillId="0" borderId="0" xfId="1" applyNumberFormat="1" applyAlignment="1">
      <alignment horizontal="right" vertical="center"/>
    </xf>
    <xf numFmtId="4" fontId="1" fillId="3" borderId="0" xfId="1" applyNumberFormat="1" applyFill="1" applyAlignment="1">
      <alignment horizontal="right" vertical="center"/>
    </xf>
    <xf numFmtId="0" fontId="1" fillId="0" borderId="0" xfId="1"/>
    <xf numFmtId="0" fontId="1" fillId="3" borderId="0" xfId="1" applyFill="1"/>
    <xf numFmtId="4" fontId="1" fillId="0" borderId="0" xfId="1" applyNumberFormat="1" applyAlignment="1">
      <alignment horizontal="right" vertical="center"/>
    </xf>
    <xf numFmtId="4" fontId="1" fillId="3" borderId="0" xfId="1" applyNumberFormat="1" applyFill="1" applyAlignment="1">
      <alignment horizontal="right" vertical="center"/>
    </xf>
    <xf numFmtId="0" fontId="1" fillId="0" borderId="0" xfId="1"/>
    <xf numFmtId="0" fontId="1" fillId="3" borderId="0" xfId="1" applyFill="1"/>
    <xf numFmtId="4" fontId="1" fillId="0" borderId="0" xfId="1" applyNumberFormat="1" applyAlignment="1">
      <alignment horizontal="right" vertical="center"/>
    </xf>
    <xf numFmtId="4" fontId="1" fillId="3" borderId="0" xfId="1" applyNumberFormat="1" applyFill="1" applyAlignment="1">
      <alignment horizontal="right" vertical="center"/>
    </xf>
    <xf numFmtId="0" fontId="1" fillId="0" borderId="0" xfId="1"/>
    <xf numFmtId="0" fontId="1" fillId="3" borderId="0" xfId="1" applyFill="1"/>
    <xf numFmtId="164" fontId="1" fillId="0" borderId="0" xfId="1" applyNumberFormat="1" applyAlignment="1">
      <alignment horizontal="right" vertical="center"/>
    </xf>
    <xf numFmtId="164" fontId="1" fillId="3" borderId="0" xfId="1" applyNumberFormat="1" applyFill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3" borderId="0" xfId="0" applyFill="1"/>
    <xf numFmtId="3" fontId="0" fillId="3" borderId="0" xfId="0" applyNumberFormat="1" applyFill="1" applyAlignment="1">
      <alignment horizontal="right" vertical="center"/>
    </xf>
    <xf numFmtId="0" fontId="10" fillId="0" borderId="0" xfId="0" applyFont="1"/>
    <xf numFmtId="0" fontId="10" fillId="0" borderId="26" xfId="0" applyFont="1" applyBorder="1"/>
    <xf numFmtId="0" fontId="10" fillId="0" borderId="0" xfId="0" applyFont="1" applyBorder="1"/>
    <xf numFmtId="0" fontId="0" fillId="10" borderId="0" xfId="0" applyFill="1"/>
    <xf numFmtId="0" fontId="1" fillId="10" borderId="0" xfId="1" applyFill="1"/>
    <xf numFmtId="4" fontId="0" fillId="10" borderId="0" xfId="0" applyNumberFormat="1" applyFill="1" applyAlignment="1">
      <alignment horizontal="right" vertical="center"/>
    </xf>
    <xf numFmtId="3" fontId="0" fillId="10" borderId="0" xfId="0" applyNumberFormat="1" applyFill="1" applyAlignment="1">
      <alignment horizontal="right" vertical="center"/>
    </xf>
    <xf numFmtId="0" fontId="11" fillId="0" borderId="0" xfId="0" applyFont="1"/>
    <xf numFmtId="164" fontId="0" fillId="0" borderId="0" xfId="0" applyNumberFormat="1" applyAlignment="1">
      <alignment horizontal="right" vertical="center"/>
    </xf>
    <xf numFmtId="164" fontId="0" fillId="3" borderId="0" xfId="0" applyNumberFormat="1" applyFill="1" applyAlignment="1">
      <alignment horizontal="right" vertical="center"/>
    </xf>
    <xf numFmtId="0" fontId="11" fillId="3" borderId="0" xfId="1" applyFont="1" applyFill="1"/>
    <xf numFmtId="4" fontId="0" fillId="0" borderId="0" xfId="0" applyNumberFormat="1" applyAlignment="1">
      <alignment horizontal="right" vertical="center"/>
    </xf>
    <xf numFmtId="4" fontId="0" fillId="3" borderId="0" xfId="0" applyNumberFormat="1" applyFill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top" wrapText="1"/>
    </xf>
    <xf numFmtId="0" fontId="7" fillId="5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top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53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2" formatCode="0.0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wrapText="0" readingOrder="0"/>
    </dxf>
    <dxf>
      <alignment wrapTex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2" formatCode="0.00"/>
    </dxf>
    <dxf>
      <fill>
        <patternFill patternType="solid">
          <bgColor rgb="FFFFFF00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00000000-0011-0000-FFFF-FFFF00000000}">
      <tableStyleElement type="wholeTable" dxfId="52"/>
      <tableStyleElement type="headerRow" dxfId="51"/>
      <tableStyleElement type="firstRowStripe" dxfId="50"/>
    </tableStyle>
    <tableStyle name="TableStyleQueryResult" pivot="0" count="3" xr9:uid="{00000000-0011-0000-FFFF-FFFF01000000}">
      <tableStyleElement type="wholeTable" dxfId="49"/>
      <tableStyleElement type="headerRow" dxfId="48"/>
      <tableStyleElement type="firstRowStripe" dxfId="4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8.xml"/><Relationship Id="rId39" Type="http://schemas.microsoft.com/office/2007/relationships/slicerCache" Target="slicerCaches/slicerCache5.xml"/><Relationship Id="rId21" Type="http://schemas.openxmlformats.org/officeDocument/2006/relationships/pivotCacheDefinition" Target="pivotCache/pivotCacheDefinition3.xml"/><Relationship Id="rId34" Type="http://schemas.openxmlformats.org/officeDocument/2006/relationships/pivotCacheDefinition" Target="pivotCache/pivotCacheDefinition16.xml"/><Relationship Id="rId42" Type="http://schemas.microsoft.com/office/2007/relationships/slicerCache" Target="slicerCaches/slicerCache8.xml"/><Relationship Id="rId47" Type="http://schemas.microsoft.com/office/2007/relationships/slicerCache" Target="slicerCaches/slicerCache13.xml"/><Relationship Id="rId50" Type="http://schemas.microsoft.com/office/2007/relationships/slicerCache" Target="slicerCaches/slicerCache16.xml"/><Relationship Id="rId55" Type="http://schemas.microsoft.com/office/2007/relationships/slicerCache" Target="slicerCaches/slicerCache21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29" Type="http://schemas.openxmlformats.org/officeDocument/2006/relationships/pivotCacheDefinition" Target="pivotCache/pivotCacheDefinition11.xml"/><Relationship Id="rId41" Type="http://schemas.microsoft.com/office/2007/relationships/slicerCache" Target="slicerCaches/slicerCache7.xml"/><Relationship Id="rId54" Type="http://schemas.microsoft.com/office/2007/relationships/slicerCache" Target="slicerCaches/slicerCache20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6.xml"/><Relationship Id="rId32" Type="http://schemas.openxmlformats.org/officeDocument/2006/relationships/pivotCacheDefinition" Target="pivotCache/pivotCacheDefinition14.xml"/><Relationship Id="rId37" Type="http://schemas.microsoft.com/office/2007/relationships/slicerCache" Target="slicerCaches/slicerCache3.xml"/><Relationship Id="rId40" Type="http://schemas.microsoft.com/office/2007/relationships/slicerCache" Target="slicerCaches/slicerCache6.xml"/><Relationship Id="rId45" Type="http://schemas.microsoft.com/office/2007/relationships/slicerCache" Target="slicerCaches/slicerCache11.xml"/><Relationship Id="rId53" Type="http://schemas.microsoft.com/office/2007/relationships/slicerCache" Target="slicerCaches/slicerCache19.xml"/><Relationship Id="rId58" Type="http://schemas.microsoft.com/office/2007/relationships/slicerCache" Target="slicerCaches/slicerCache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5.xml"/><Relationship Id="rId28" Type="http://schemas.openxmlformats.org/officeDocument/2006/relationships/pivotCacheDefinition" Target="pivotCache/pivotCacheDefinition10.xml"/><Relationship Id="rId36" Type="http://schemas.microsoft.com/office/2007/relationships/slicerCache" Target="slicerCaches/slicerCache2.xml"/><Relationship Id="rId49" Type="http://schemas.microsoft.com/office/2007/relationships/slicerCache" Target="slicerCaches/slicerCache15.xml"/><Relationship Id="rId57" Type="http://schemas.microsoft.com/office/2007/relationships/slicerCache" Target="slicerCaches/slicerCache23.xml"/><Relationship Id="rId61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31" Type="http://schemas.openxmlformats.org/officeDocument/2006/relationships/pivotCacheDefinition" Target="pivotCache/pivotCacheDefinition13.xml"/><Relationship Id="rId44" Type="http://schemas.microsoft.com/office/2007/relationships/slicerCache" Target="slicerCaches/slicerCache10.xml"/><Relationship Id="rId52" Type="http://schemas.microsoft.com/office/2007/relationships/slicerCache" Target="slicerCaches/slicerCache18.xml"/><Relationship Id="rId60" Type="http://schemas.openxmlformats.org/officeDocument/2006/relationships/theme" Target="theme/theme1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4.xml"/><Relationship Id="rId27" Type="http://schemas.openxmlformats.org/officeDocument/2006/relationships/pivotCacheDefinition" Target="pivotCache/pivotCacheDefinition9.xml"/><Relationship Id="rId30" Type="http://schemas.openxmlformats.org/officeDocument/2006/relationships/pivotCacheDefinition" Target="pivotCache/pivotCacheDefinition12.xml"/><Relationship Id="rId35" Type="http://schemas.microsoft.com/office/2007/relationships/slicerCache" Target="slicerCaches/slicerCache1.xml"/><Relationship Id="rId43" Type="http://schemas.microsoft.com/office/2007/relationships/slicerCache" Target="slicerCaches/slicerCache9.xml"/><Relationship Id="rId48" Type="http://schemas.microsoft.com/office/2007/relationships/slicerCache" Target="slicerCaches/slicerCache14.xml"/><Relationship Id="rId56" Type="http://schemas.microsoft.com/office/2007/relationships/slicerCache" Target="slicerCaches/slicerCache22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microsoft.com/office/2007/relationships/slicerCache" Target="slicerCaches/slicerCache1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7.xml"/><Relationship Id="rId33" Type="http://schemas.openxmlformats.org/officeDocument/2006/relationships/pivotCacheDefinition" Target="pivotCache/pivotCacheDefinition15.xml"/><Relationship Id="rId38" Type="http://schemas.microsoft.com/office/2007/relationships/slicerCache" Target="slicerCaches/slicerCache4.xml"/><Relationship Id="rId46" Type="http://schemas.microsoft.com/office/2007/relationships/slicerCache" Target="slicerCaches/slicerCache12.xml"/><Relationship Id="rId59" Type="http://schemas.microsoft.com/office/2007/relationships/slicerCache" Target="slicerCaches/slicerCache2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[Sammanställning indikatorer_20210308_uppd.xlsx]Adhd!Pivottabell2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sv-SE" sz="1800" b="0" i="0" u="none" strike="noStrike" baseline="0"/>
              <a:t>ADHD-läkemedel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Adhd!$K$3:$K$7</c:f>
              <c:strCache>
                <c:ptCount val="1"/>
                <c:pt idx="0">
                  <c:v>Adhd-läkemedel - 0-24 - Båda könen - Kronobergs län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Adhd!$J$8:$J$16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Adhd!$K$8:$K$16</c:f>
              <c:numCache>
                <c:formatCode>General</c:formatCode>
                <c:ptCount val="8"/>
                <c:pt idx="0">
                  <c:v>11.27</c:v>
                </c:pt>
                <c:pt idx="1">
                  <c:v>11.24</c:v>
                </c:pt>
                <c:pt idx="2">
                  <c:v>12.31</c:v>
                </c:pt>
                <c:pt idx="3">
                  <c:v>13.56</c:v>
                </c:pt>
                <c:pt idx="4">
                  <c:v>14.8</c:v>
                </c:pt>
                <c:pt idx="5">
                  <c:v>15.14</c:v>
                </c:pt>
                <c:pt idx="6">
                  <c:v>17.03</c:v>
                </c:pt>
                <c:pt idx="7">
                  <c:v>17.96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2-495C-9A9B-F78EC91AB8C2}"/>
            </c:ext>
          </c:extLst>
        </c:ser>
        <c:ser>
          <c:idx val="1"/>
          <c:order val="1"/>
          <c:tx>
            <c:strRef>
              <c:f>Adhd!$L$3:$L$7</c:f>
              <c:strCache>
                <c:ptCount val="1"/>
                <c:pt idx="0">
                  <c:v>Adhd-läkemedel - 0-24 - Båda könen - Riket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Adhd!$J$8:$J$16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Adhd!$L$8:$L$16</c:f>
              <c:numCache>
                <c:formatCode>General</c:formatCode>
                <c:ptCount val="8"/>
                <c:pt idx="0">
                  <c:v>16.36</c:v>
                </c:pt>
                <c:pt idx="1">
                  <c:v>17.88</c:v>
                </c:pt>
                <c:pt idx="2">
                  <c:v>19.25</c:v>
                </c:pt>
                <c:pt idx="3">
                  <c:v>20.68</c:v>
                </c:pt>
                <c:pt idx="4">
                  <c:v>21.7</c:v>
                </c:pt>
                <c:pt idx="5">
                  <c:v>22.75</c:v>
                </c:pt>
                <c:pt idx="6">
                  <c:v>24.45</c:v>
                </c:pt>
                <c:pt idx="7">
                  <c:v>26.99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2-495C-9A9B-F78EC91AB8C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307392"/>
        <c:axId val="171310080"/>
      </c:lineChart>
      <c:catAx>
        <c:axId val="17130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310080"/>
        <c:crosses val="autoZero"/>
        <c:auto val="1"/>
        <c:lblAlgn val="ctr"/>
        <c:lblOffset val="100"/>
        <c:noMultiLvlLbl val="0"/>
      </c:catAx>
      <c:valAx>
        <c:axId val="171310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3073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[Sammanställning indikatorer_20210308_uppd.xlsx]Antidep!Pivottabell2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sv-SE" sz="1800" b="0" i="0" u="none" strike="noStrike" baseline="0"/>
              <a:t>Antidepressiva läkemedel </a:t>
            </a:r>
          </a:p>
        </c:rich>
      </c:tx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Antidep!$K$5:$K$9</c:f>
              <c:strCache>
                <c:ptCount val="1"/>
                <c:pt idx="0">
                  <c:v>Antidepressiva – SSRI - 0-24 - Båda könen - Kronobergs län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Antidep!$J$10:$J$18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Antidep!$K$10:$K$18</c:f>
              <c:numCache>
                <c:formatCode>General</c:formatCode>
                <c:ptCount val="8"/>
                <c:pt idx="0">
                  <c:v>14.87</c:v>
                </c:pt>
                <c:pt idx="1">
                  <c:v>16.850000000000001</c:v>
                </c:pt>
                <c:pt idx="2">
                  <c:v>16.440000000000001</c:v>
                </c:pt>
                <c:pt idx="3">
                  <c:v>16.59</c:v>
                </c:pt>
                <c:pt idx="4">
                  <c:v>17.62</c:v>
                </c:pt>
                <c:pt idx="5">
                  <c:v>18.079999999999998</c:v>
                </c:pt>
                <c:pt idx="6">
                  <c:v>19.16</c:v>
                </c:pt>
                <c:pt idx="7">
                  <c:v>20.23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0-46BB-8C70-6E82CA51D886}"/>
            </c:ext>
          </c:extLst>
        </c:ser>
        <c:ser>
          <c:idx val="1"/>
          <c:order val="1"/>
          <c:tx>
            <c:strRef>
              <c:f>Antidep!$L$5:$L$9</c:f>
              <c:strCache>
                <c:ptCount val="1"/>
                <c:pt idx="0">
                  <c:v>Antidepressiva – SSRI - 0-24 - Båda könen - Riket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Antidep!$J$10:$J$18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Antidep!$L$10:$L$18</c:f>
              <c:numCache>
                <c:formatCode>General</c:formatCode>
                <c:ptCount val="8"/>
                <c:pt idx="0">
                  <c:v>17.02</c:v>
                </c:pt>
                <c:pt idx="1">
                  <c:v>18.02</c:v>
                </c:pt>
                <c:pt idx="2">
                  <c:v>19.22</c:v>
                </c:pt>
                <c:pt idx="3">
                  <c:v>20.34</c:v>
                </c:pt>
                <c:pt idx="4">
                  <c:v>21.1</c:v>
                </c:pt>
                <c:pt idx="5">
                  <c:v>22.13</c:v>
                </c:pt>
                <c:pt idx="6">
                  <c:v>22.92</c:v>
                </c:pt>
                <c:pt idx="7">
                  <c:v>23.69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0-46BB-8C70-6E82CA51D88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5192704"/>
        <c:axId val="535194240"/>
      </c:lineChart>
      <c:catAx>
        <c:axId val="53519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35194240"/>
        <c:crosses val="autoZero"/>
        <c:auto val="1"/>
        <c:lblAlgn val="ctr"/>
        <c:lblOffset val="100"/>
        <c:noMultiLvlLbl val="0"/>
      </c:catAx>
      <c:valAx>
        <c:axId val="535194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51927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[Sammanställning indikatorer_20210308_uppd.xlsx]Sömn lugn!Pivottabell4</c:name>
    <c:fmtId val="3"/>
  </c:pivotSource>
  <c:chart>
    <c:title>
      <c:tx>
        <c:rich>
          <a:bodyPr/>
          <a:lstStyle/>
          <a:p>
            <a:pPr>
              <a:defRPr/>
            </a:pPr>
            <a:r>
              <a:rPr lang="sv-SE" sz="1800" b="0" i="0" u="none" strike="noStrike" baseline="0"/>
              <a:t>Sömnmedel och lugnande medel</a:t>
            </a:r>
          </a:p>
        </c:rich>
      </c:tx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</c:pivotFmt>
      <c:pivotFmt>
        <c:idx val="46"/>
      </c:pivotFmt>
      <c:pivotFmt>
        <c:idx val="47"/>
      </c:pivotFmt>
      <c:pivotFmt>
        <c:idx val="48"/>
      </c:pivotFmt>
      <c:pivotFmt>
        <c:idx val="49"/>
      </c:pivotFmt>
      <c:pivotFmt>
        <c:idx val="50"/>
      </c:pivotFmt>
      <c:pivotFmt>
        <c:idx val="51"/>
      </c:pivotFmt>
      <c:pivotFmt>
        <c:idx val="52"/>
      </c:pivotFmt>
      <c:pivotFmt>
        <c:idx val="53"/>
      </c:pivotFmt>
      <c:pivotFmt>
        <c:idx val="54"/>
      </c:pivotFmt>
      <c:pivotFmt>
        <c:idx val="55"/>
      </c:pivotFmt>
      <c:pivotFmt>
        <c:idx val="56"/>
      </c:pivotFmt>
      <c:pivotFmt>
        <c:idx val="57"/>
      </c:pivotFmt>
      <c:pivotFmt>
        <c:idx val="58"/>
      </c:pivotFmt>
      <c:pivotFmt>
        <c:idx val="59"/>
      </c:pivotFmt>
      <c:pivotFmt>
        <c:idx val="60"/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'Sömn lugn'!$N$6:$N$10</c:f>
              <c:strCache>
                <c:ptCount val="1"/>
                <c:pt idx="0">
                  <c:v>Sömnmedel och lugnande medel - 0-24 - Båda könen - Kronobergs län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'Sömn lugn'!$M$11:$M$19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'Sömn lugn'!$N$11:$N$19</c:f>
              <c:numCache>
                <c:formatCode>General</c:formatCode>
                <c:ptCount val="8"/>
                <c:pt idx="0">
                  <c:v>9.6999999999999993</c:v>
                </c:pt>
                <c:pt idx="1">
                  <c:v>10.17</c:v>
                </c:pt>
                <c:pt idx="2">
                  <c:v>11.24</c:v>
                </c:pt>
                <c:pt idx="3">
                  <c:v>13.14</c:v>
                </c:pt>
                <c:pt idx="4">
                  <c:v>17.100000000000001</c:v>
                </c:pt>
                <c:pt idx="5">
                  <c:v>18.920000000000002</c:v>
                </c:pt>
                <c:pt idx="6">
                  <c:v>19.8</c:v>
                </c:pt>
                <c:pt idx="7">
                  <c:v>23.14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A-459F-82FC-5A3EA56A9865}"/>
            </c:ext>
          </c:extLst>
        </c:ser>
        <c:ser>
          <c:idx val="1"/>
          <c:order val="1"/>
          <c:tx>
            <c:strRef>
              <c:f>'Sömn lugn'!$O$6:$O$10</c:f>
              <c:strCache>
                <c:ptCount val="1"/>
                <c:pt idx="0">
                  <c:v>Sömnmedel och lugnande medel - 0-24 - Båda könen - Riket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'Sömn lugn'!$M$11:$M$19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'Sömn lugn'!$O$11:$O$19</c:f>
              <c:numCache>
                <c:formatCode>General</c:formatCode>
                <c:ptCount val="8"/>
                <c:pt idx="0">
                  <c:v>13.47</c:v>
                </c:pt>
                <c:pt idx="1">
                  <c:v>15.03</c:v>
                </c:pt>
                <c:pt idx="2">
                  <c:v>16.73</c:v>
                </c:pt>
                <c:pt idx="3">
                  <c:v>20.21</c:v>
                </c:pt>
                <c:pt idx="4">
                  <c:v>23.85</c:v>
                </c:pt>
                <c:pt idx="5">
                  <c:v>26.99</c:v>
                </c:pt>
                <c:pt idx="6">
                  <c:v>29.85</c:v>
                </c:pt>
                <c:pt idx="7">
                  <c:v>34.15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1A-459F-82FC-5A3EA56A986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5595392"/>
        <c:axId val="165601280"/>
      </c:lineChart>
      <c:catAx>
        <c:axId val="16559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601280"/>
        <c:crosses val="autoZero"/>
        <c:auto val="1"/>
        <c:lblAlgn val="ctr"/>
        <c:lblOffset val="100"/>
        <c:noMultiLvlLbl val="0"/>
      </c:catAx>
      <c:valAx>
        <c:axId val="16560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5953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[Sammanställning indikatorer_20210308_uppd.xlsx]Tvångsvård!Pivottabell5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Tvångsvård</a:t>
            </a:r>
          </a:p>
        </c:rich>
      </c:tx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Tvångsvård!$K$6:$K$9</c:f>
              <c:strCache>
                <c:ptCount val="1"/>
                <c:pt idx="0">
                  <c:v>0-24 - Båda könen - Kronoberg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Tvångsvård!$J$10:$J$17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strCache>
            </c:strRef>
          </c:cat>
          <c:val>
            <c:numRef>
              <c:f>Tvångsvård!$K$10:$K$17</c:f>
              <c:numCache>
                <c:formatCode>General</c:formatCode>
                <c:ptCount val="7"/>
                <c:pt idx="0">
                  <c:v>65.69</c:v>
                </c:pt>
                <c:pt idx="1">
                  <c:v>79.040000000000006</c:v>
                </c:pt>
                <c:pt idx="2">
                  <c:v>62.66</c:v>
                </c:pt>
                <c:pt idx="3">
                  <c:v>59.74</c:v>
                </c:pt>
                <c:pt idx="4">
                  <c:v>45.41</c:v>
                </c:pt>
                <c:pt idx="5">
                  <c:v>48.18</c:v>
                </c:pt>
                <c:pt idx="6">
                  <c:v>34.659999999999997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B-48AE-A896-2B6F8A392F11}"/>
            </c:ext>
          </c:extLst>
        </c:ser>
        <c:ser>
          <c:idx val="1"/>
          <c:order val="1"/>
          <c:tx>
            <c:strRef>
              <c:f>Tvångsvård!$L$6:$L$9</c:f>
              <c:strCache>
                <c:ptCount val="1"/>
                <c:pt idx="0">
                  <c:v>0-24 - Båda könen - Riket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Tvångsvård!$J$10:$J$17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strCache>
            </c:strRef>
          </c:cat>
          <c:val>
            <c:numRef>
              <c:f>Tvångsvård!$L$10:$L$17</c:f>
              <c:numCache>
                <c:formatCode>General</c:formatCode>
                <c:ptCount val="7"/>
                <c:pt idx="0">
                  <c:v>66.430000000000007</c:v>
                </c:pt>
                <c:pt idx="1">
                  <c:v>75.150000000000006</c:v>
                </c:pt>
                <c:pt idx="2">
                  <c:v>69.16</c:v>
                </c:pt>
                <c:pt idx="3">
                  <c:v>68.239999999999995</c:v>
                </c:pt>
                <c:pt idx="4">
                  <c:v>65.180000000000007</c:v>
                </c:pt>
                <c:pt idx="5">
                  <c:v>68.06</c:v>
                </c:pt>
                <c:pt idx="6">
                  <c:v>70.5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6B-48AE-A896-2B6F8A392F1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7324288"/>
        <c:axId val="167330176"/>
      </c:lineChart>
      <c:catAx>
        <c:axId val="16732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330176"/>
        <c:crosses val="autoZero"/>
        <c:auto val="1"/>
        <c:lblAlgn val="ctr"/>
        <c:lblOffset val="100"/>
        <c:noMultiLvlLbl val="0"/>
      </c:catAx>
      <c:valAx>
        <c:axId val="167330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3242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[Sammanställning indikatorer_20210308_uppd.xlsx]Självskada!Pivottabell6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sv-SE"/>
              <a:t>Självskadebeteende</a:t>
            </a:r>
          </a:p>
        </c:rich>
      </c:tx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Självskada!$L$10:$L$13</c:f>
              <c:strCache>
                <c:ptCount val="1"/>
                <c:pt idx="0">
                  <c:v>0-24 - Båda könen - Kronobergs län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Självskada!$K$14:$K$21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strCache>
            </c:strRef>
          </c:cat>
          <c:val>
            <c:numRef>
              <c:f>Självskada!$L$14:$L$21</c:f>
              <c:numCache>
                <c:formatCode>General</c:formatCode>
                <c:ptCount val="7"/>
                <c:pt idx="0">
                  <c:v>78.099999999999994</c:v>
                </c:pt>
                <c:pt idx="1">
                  <c:v>56.2</c:v>
                </c:pt>
                <c:pt idx="2">
                  <c:v>57.4</c:v>
                </c:pt>
                <c:pt idx="3">
                  <c:v>66.599999999999994</c:v>
                </c:pt>
                <c:pt idx="4">
                  <c:v>55.5</c:v>
                </c:pt>
                <c:pt idx="5">
                  <c:v>53.2</c:v>
                </c:pt>
                <c:pt idx="6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9-4651-AF1A-66D4320F6205}"/>
            </c:ext>
          </c:extLst>
        </c:ser>
        <c:ser>
          <c:idx val="1"/>
          <c:order val="1"/>
          <c:tx>
            <c:strRef>
              <c:f>Självskada!$M$10:$M$13</c:f>
              <c:strCache>
                <c:ptCount val="1"/>
                <c:pt idx="0">
                  <c:v>0-24 - Båda könen - Riket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Självskada!$K$14:$K$21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strCache>
            </c:strRef>
          </c:cat>
          <c:val>
            <c:numRef>
              <c:f>Självskada!$M$14:$M$21</c:f>
              <c:numCache>
                <c:formatCode>General</c:formatCode>
                <c:ptCount val="7"/>
                <c:pt idx="0">
                  <c:v>76.099999999999994</c:v>
                </c:pt>
                <c:pt idx="1">
                  <c:v>74</c:v>
                </c:pt>
                <c:pt idx="2">
                  <c:v>70.599999999999994</c:v>
                </c:pt>
                <c:pt idx="3">
                  <c:v>66.599999999999994</c:v>
                </c:pt>
                <c:pt idx="4">
                  <c:v>67.900000000000006</c:v>
                </c:pt>
                <c:pt idx="5">
                  <c:v>65</c:v>
                </c:pt>
                <c:pt idx="6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9-4651-AF1A-66D4320F620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7475456"/>
        <c:axId val="167477248"/>
      </c:lineChart>
      <c:catAx>
        <c:axId val="167475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477248"/>
        <c:crosses val="autoZero"/>
        <c:auto val="1"/>
        <c:lblAlgn val="ctr"/>
        <c:lblOffset val="100"/>
        <c:noMultiLvlLbl val="0"/>
      </c:catAx>
      <c:valAx>
        <c:axId val="167477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4754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[Sammanställning indikatorer_20210308_uppd.xlsx]Hälsoundersök!Pivottabell1</c:name>
    <c:fmtId val="2"/>
  </c:pivotSource>
  <c:chart>
    <c:title>
      <c:tx>
        <c:rich>
          <a:bodyPr/>
          <a:lstStyle/>
          <a:p>
            <a:pPr>
              <a:defRPr sz="1600"/>
            </a:pPr>
            <a:r>
              <a:rPr lang="sv-SE" sz="1600"/>
              <a:t>Hälsoundersökningar för asylsökande Kronoberg</a:t>
            </a:r>
          </a:p>
        </c:rich>
      </c:tx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Hälsoundersök!$I$5:$I$6</c:f>
              <c:strCache>
                <c:ptCount val="1"/>
                <c:pt idx="0">
                  <c:v>66+ År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Hälsoundersök!$H$7:$H$12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Hälsoundersök!$I$7:$I$12</c:f>
              <c:numCache>
                <c:formatCode>General</c:formatCode>
                <c:ptCount val="5"/>
                <c:pt idx="0">
                  <c:v>11</c:v>
                </c:pt>
                <c:pt idx="1">
                  <c:v>18</c:v>
                </c:pt>
                <c:pt idx="2">
                  <c:v>32</c:v>
                </c:pt>
                <c:pt idx="3">
                  <c:v>23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EA-439D-B698-CA41C1E913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7491072"/>
        <c:axId val="167498112"/>
      </c:lineChart>
      <c:catAx>
        <c:axId val="16749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498112"/>
        <c:crosses val="autoZero"/>
        <c:auto val="1"/>
        <c:lblAlgn val="ctr"/>
        <c:lblOffset val="100"/>
        <c:noMultiLvlLbl val="0"/>
      </c:catAx>
      <c:valAx>
        <c:axId val="16749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4910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[Sammanställning indikatorer_20210308_uppd.xlsx]Blad1!Pivottabell1</c:name>
    <c:fmtId val="2"/>
  </c:pivotSource>
  <c:chart>
    <c:title>
      <c:tx>
        <c:strRef>
          <c:f>Blad1!$S$1</c:f>
          <c:strCache>
            <c:ptCount val="1"/>
            <c:pt idx="0">
              <c:v>Invånare 0-20 år placerade på HVB-hem eller i familjehem, antal/1000 invånare 0-20 år</c:v>
            </c:pt>
          </c:strCache>
        </c:strRef>
      </c:tx>
      <c:overlay val="0"/>
      <c:txPr>
        <a:bodyPr/>
        <a:lstStyle/>
        <a:p>
          <a:pPr>
            <a:defRPr sz="1400"/>
          </a:pPr>
          <a:endParaRPr lang="sv-S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Blad1!$S$1</c:f>
              <c:strCache>
                <c:ptCount val="1"/>
                <c:pt idx="0">
                  <c:v>Kronobergs kommuner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Blad1!$S$1</c:f>
              <c:strCache>
                <c:ptCount val="2"/>
                <c:pt idx="0">
                  <c:v>2015</c:v>
                </c:pt>
                <c:pt idx="1">
                  <c:v>2016</c:v>
                </c:pt>
              </c:strCache>
            </c:strRef>
          </c:cat>
          <c:val>
            <c:numRef>
              <c:f>Blad1!$S$1</c:f>
              <c:numCache>
                <c:formatCode>General</c:formatCode>
                <c:ptCount val="2"/>
                <c:pt idx="0">
                  <c:v>13.9</c:v>
                </c:pt>
                <c:pt idx="1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4C-4211-B7D1-FC2A936406C6}"/>
            </c:ext>
          </c:extLst>
        </c:ser>
        <c:ser>
          <c:idx val="1"/>
          <c:order val="1"/>
          <c:tx>
            <c:strRef>
              <c:f>Blad1!$S$1</c:f>
              <c:strCache>
                <c:ptCount val="1"/>
                <c:pt idx="0">
                  <c:v>Riksgenomsnitt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Blad1!$S$1</c:f>
              <c:strCache>
                <c:ptCount val="2"/>
                <c:pt idx="0">
                  <c:v>2015</c:v>
                </c:pt>
                <c:pt idx="1">
                  <c:v>2016</c:v>
                </c:pt>
              </c:strCache>
            </c:strRef>
          </c:cat>
          <c:val>
            <c:numRef>
              <c:f>Blad1!$S$1</c:f>
              <c:numCache>
                <c:formatCode>General</c:formatCode>
                <c:ptCount val="2"/>
                <c:pt idx="0">
                  <c:v>12.1</c:v>
                </c:pt>
                <c:pt idx="1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C-4211-B7D1-FC2A936406C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435136"/>
        <c:axId val="171436672"/>
      </c:lineChart>
      <c:catAx>
        <c:axId val="17143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436672"/>
        <c:crosses val="autoZero"/>
        <c:auto val="1"/>
        <c:lblAlgn val="ctr"/>
        <c:lblOffset val="100"/>
        <c:noMultiLvlLbl val="0"/>
      </c:catAx>
      <c:valAx>
        <c:axId val="171436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4351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[Sammanställning indikatorer_20210308_uppd.xlsx]Blad1!Pivottabell2</c:name>
    <c:fmtId val="5"/>
  </c:pivotSource>
  <c:chart>
    <c:title>
      <c:tx>
        <c:strRef>
          <c:f>Blad1!$S$12</c:f>
          <c:strCache>
            <c:ptCount val="1"/>
            <c:pt idx="0">
              <c:v>Invånare 0-20 år placerade på HVB-hem, antal/1000 invånare 0-20 år</c:v>
            </c:pt>
          </c:strCache>
        </c:strRef>
      </c:tx>
      <c:layout>
        <c:manualLayout>
          <c:xMode val="edge"/>
          <c:yMode val="edge"/>
          <c:x val="0.14253593692702604"/>
          <c:y val="2.0645164087059735E-2"/>
        </c:manualLayout>
      </c:layout>
      <c:overlay val="0"/>
      <c:txPr>
        <a:bodyPr/>
        <a:lstStyle/>
        <a:p>
          <a:pPr>
            <a:defRPr sz="1400"/>
          </a:pPr>
          <a:endParaRPr lang="sv-S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Blad1!$S$12</c:f>
              <c:strCache>
                <c:ptCount val="1"/>
                <c:pt idx="0">
                  <c:v>Kronobergs kommuner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Blad1!$S$12</c:f>
              <c:strCache>
                <c:ptCount val="2"/>
                <c:pt idx="0">
                  <c:v>2015</c:v>
                </c:pt>
                <c:pt idx="1">
                  <c:v>2016</c:v>
                </c:pt>
              </c:strCache>
            </c:strRef>
          </c:cat>
          <c:val>
            <c:numRef>
              <c:f>Blad1!$S$12</c:f>
              <c:numCache>
                <c:formatCode>General</c:formatCode>
                <c:ptCount val="2"/>
                <c:pt idx="0">
                  <c:v>5.5</c:v>
                </c:pt>
                <c:pt idx="1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10-4986-8CA9-55BEF7CC3CC0}"/>
            </c:ext>
          </c:extLst>
        </c:ser>
        <c:ser>
          <c:idx val="1"/>
          <c:order val="1"/>
          <c:tx>
            <c:strRef>
              <c:f>Blad1!$S$12</c:f>
              <c:strCache>
                <c:ptCount val="1"/>
                <c:pt idx="0">
                  <c:v>Riksgenomsnitt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Blad1!$S$12</c:f>
              <c:strCache>
                <c:ptCount val="2"/>
                <c:pt idx="0">
                  <c:v>2015</c:v>
                </c:pt>
                <c:pt idx="1">
                  <c:v>2016</c:v>
                </c:pt>
              </c:strCache>
            </c:strRef>
          </c:cat>
          <c:val>
            <c:numRef>
              <c:f>Blad1!$S$12</c:f>
              <c:numCache>
                <c:formatCode>General</c:formatCode>
                <c:ptCount val="2"/>
                <c:pt idx="0">
                  <c:v>5.0999999999999996</c:v>
                </c:pt>
                <c:pt idx="1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10-4986-8CA9-55BEF7CC3CC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3302528"/>
        <c:axId val="173304064"/>
      </c:lineChart>
      <c:catAx>
        <c:axId val="173302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304064"/>
        <c:crosses val="autoZero"/>
        <c:auto val="1"/>
        <c:lblAlgn val="ctr"/>
        <c:lblOffset val="100"/>
        <c:noMultiLvlLbl val="0"/>
      </c:catAx>
      <c:valAx>
        <c:axId val="173304064"/>
        <c:scaling>
          <c:orientation val="minMax"/>
          <c:max val="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3025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[Sammanställning indikatorer_20210308_uppd.xlsx]Blad1!Pivottabell3</c:name>
    <c:fmtId val="2"/>
  </c:pivotSource>
  <c:chart>
    <c:title>
      <c:tx>
        <c:rich>
          <a:bodyPr/>
          <a:lstStyle/>
          <a:p>
            <a:pPr>
              <a:defRPr sz="1500"/>
            </a:pPr>
            <a:r>
              <a:rPr lang="sv-SE" sz="1500"/>
              <a:t>Gymnasiebehörighet (yrkesförberedande program) %</a:t>
            </a:r>
          </a:p>
        </c:rich>
      </c:tx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Blad1!$K$29:$K$30</c:f>
              <c:strCache>
                <c:ptCount val="1"/>
                <c:pt idx="0">
                  <c:v>Kronobergs län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Blad1!$J$31:$J$37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Blad1!$K$31:$K$37</c:f>
              <c:numCache>
                <c:formatCode>General</c:formatCode>
                <c:ptCount val="7"/>
                <c:pt idx="0">
                  <c:v>89</c:v>
                </c:pt>
                <c:pt idx="1">
                  <c:v>88</c:v>
                </c:pt>
                <c:pt idx="2">
                  <c:v>89</c:v>
                </c:pt>
                <c:pt idx="3">
                  <c:v>88</c:v>
                </c:pt>
                <c:pt idx="4">
                  <c:v>85</c:v>
                </c:pt>
                <c:pt idx="5">
                  <c:v>85</c:v>
                </c:pt>
                <c:pt idx="6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95-49C8-BF36-0CFBBDF94A30}"/>
            </c:ext>
          </c:extLst>
        </c:ser>
        <c:ser>
          <c:idx val="1"/>
          <c:order val="1"/>
          <c:tx>
            <c:strRef>
              <c:f>Blad1!$L$29:$L$30</c:f>
              <c:strCache>
                <c:ptCount val="1"/>
                <c:pt idx="0">
                  <c:v>Riksgenomsnitt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Blad1!$J$31:$J$37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Blad1!$L$31:$L$37</c:f>
              <c:numCache>
                <c:formatCode>General</c:formatCode>
                <c:ptCount val="7"/>
                <c:pt idx="0">
                  <c:v>89</c:v>
                </c:pt>
                <c:pt idx="1">
                  <c:v>88</c:v>
                </c:pt>
                <c:pt idx="2">
                  <c:v>89</c:v>
                </c:pt>
                <c:pt idx="3">
                  <c:v>88</c:v>
                </c:pt>
                <c:pt idx="4">
                  <c:v>87</c:v>
                </c:pt>
                <c:pt idx="5">
                  <c:v>88</c:v>
                </c:pt>
                <c:pt idx="6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5-49C8-BF36-0CFBBDF94A3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3417216"/>
        <c:axId val="173418752"/>
      </c:lineChart>
      <c:catAx>
        <c:axId val="173417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418752"/>
        <c:crosses val="autoZero"/>
        <c:auto val="1"/>
        <c:lblAlgn val="ctr"/>
        <c:lblOffset val="100"/>
        <c:noMultiLvlLbl val="0"/>
      </c:catAx>
      <c:valAx>
        <c:axId val="17341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41721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[Sammanställning indikatorer_20210308_uppd.xlsx]Blad1!Pivottabell4</c:name>
    <c:fmtId val="2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Blad1!$B$44:$B$45</c:f>
              <c:strCache>
                <c:ptCount val="1"/>
                <c:pt idx="0">
                  <c:v>Kronobergs län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Blad1!$A$46:$A$48</c:f>
              <c:strCache>
                <c:ptCount val="3"/>
                <c:pt idx="0">
                  <c:v> Antal sjukfall 2015 per 1000</c:v>
                </c:pt>
                <c:pt idx="1">
                  <c:v> Antal sjukfall psykiatriska diagnoser 2015 per 1000</c:v>
                </c:pt>
                <c:pt idx="2">
                  <c:v> Procentuell förändring sjukfall psykiatriska diagnoser 2010 - 2015</c:v>
                </c:pt>
              </c:strCache>
            </c:strRef>
          </c:cat>
          <c:val>
            <c:numRef>
              <c:f>Blad1!$B$46:$B$48</c:f>
              <c:numCache>
                <c:formatCode>General</c:formatCode>
                <c:ptCount val="3"/>
                <c:pt idx="0">
                  <c:v>84.9</c:v>
                </c:pt>
                <c:pt idx="1">
                  <c:v>23</c:v>
                </c:pt>
                <c:pt idx="2">
                  <c:v>60.8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4-4018-AD90-6B2A21B7458A}"/>
            </c:ext>
          </c:extLst>
        </c:ser>
        <c:ser>
          <c:idx val="1"/>
          <c:order val="1"/>
          <c:tx>
            <c:strRef>
              <c:f>Blad1!$C$44:$C$45</c:f>
              <c:strCache>
                <c:ptCount val="1"/>
                <c:pt idx="0">
                  <c:v>Samtliga län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Blad1!$A$46:$A$48</c:f>
              <c:strCache>
                <c:ptCount val="3"/>
                <c:pt idx="0">
                  <c:v> Antal sjukfall 2015 per 1000</c:v>
                </c:pt>
                <c:pt idx="1">
                  <c:v> Antal sjukfall psykiatriska diagnoser 2015 per 1000</c:v>
                </c:pt>
                <c:pt idx="2">
                  <c:v> Procentuell förändring sjukfall psykiatriska diagnoser 2010 - 2015</c:v>
                </c:pt>
              </c:strCache>
            </c:strRef>
          </c:cat>
          <c:val>
            <c:numRef>
              <c:f>Blad1!$C$46:$C$48</c:f>
              <c:numCache>
                <c:formatCode>General</c:formatCode>
                <c:ptCount val="3"/>
                <c:pt idx="0">
                  <c:v>84.1</c:v>
                </c:pt>
                <c:pt idx="1">
                  <c:v>23.5</c:v>
                </c:pt>
                <c:pt idx="2">
                  <c:v>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84-4018-AD90-6B2A21B745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3549824"/>
        <c:axId val="173563904"/>
      </c:barChart>
      <c:catAx>
        <c:axId val="17354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563904"/>
        <c:crosses val="autoZero"/>
        <c:auto val="1"/>
        <c:lblAlgn val="ctr"/>
        <c:lblOffset val="100"/>
        <c:noMultiLvlLbl val="0"/>
      </c:catAx>
      <c:valAx>
        <c:axId val="173563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35498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[Sammanställning indikatorer_20210308_uppd.xlsx]Blad1!Pivottabell5</c:name>
    <c:fmtId val="3"/>
  </c:pivotSource>
  <c:chart>
    <c:title>
      <c:tx>
        <c:rich>
          <a:bodyPr/>
          <a:lstStyle/>
          <a:p>
            <a:pPr>
              <a:defRPr/>
            </a:pPr>
            <a:r>
              <a:rPr lang="sv-SE"/>
              <a:t>Antal</a:t>
            </a:r>
            <a:r>
              <a:rPr lang="sv-SE" baseline="0"/>
              <a:t> individer dec 2015</a:t>
            </a:r>
            <a:endParaRPr lang="sv-SE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numFmt formatCode="_(* #,##0_);_(* \(#,##0\);_(* &quot;-&quot;_);_(@_)" sourceLinked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numFmt formatCode="_(* #,##0_);_(* \(#,##0\);_(* &quot;-&quot;_);_(@_)" sourceLinked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numFmt formatCode="_(* #,##0_);_(* \(#,##0\);_(* &quot;-&quot;_);_(@_)" sourceLinked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numFmt formatCode="_(* #,##0_);_(* \(#,##0\);_(* &quot;-&quot;_);_(@_)" sourceLinked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numFmt formatCode="_(* #,##0_);_(* \(#,##0\);_(* &quot;-&quot;_);_(@_)" sourceLinked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numFmt formatCode="_(* #,##0_);_(* \(#,##0\);_(* &quot;-&quot;_);_(@_)" sourceLinked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Blad1!$B$57:$B$58</c:f>
              <c:strCache>
                <c:ptCount val="1"/>
                <c:pt idx="0">
                  <c:v>Kronobergs län</c:v>
                </c:pt>
              </c:strCache>
            </c:strRef>
          </c:tx>
          <c:invertIfNegative val="0"/>
          <c:dLbls>
            <c:numFmt formatCode="_(* #,##0_);_(* \(#,##0\);_(* &quot;-&quot;_);_(@_)" sourceLinked="0"/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Blad1!$A$59</c:f>
              <c:strCache>
                <c:ptCount val="1"/>
                <c:pt idx="0">
                  <c:v>Summa</c:v>
                </c:pt>
              </c:strCache>
            </c:strRef>
          </c:cat>
          <c:val>
            <c:numRef>
              <c:f>Blad1!$B$59</c:f>
              <c:numCache>
                <c:formatCode>General</c:formatCode>
                <c:ptCount val="1"/>
                <c:pt idx="0">
                  <c:v>111760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ABB-BB8C-893C9ADD83AD}"/>
            </c:ext>
          </c:extLst>
        </c:ser>
        <c:ser>
          <c:idx val="1"/>
          <c:order val="1"/>
          <c:tx>
            <c:strRef>
              <c:f>Blad1!$C$57:$C$58</c:f>
              <c:strCache>
                <c:ptCount val="1"/>
                <c:pt idx="0">
                  <c:v>Samtliga län</c:v>
                </c:pt>
              </c:strCache>
            </c:strRef>
          </c:tx>
          <c:invertIfNegative val="0"/>
          <c:dLbls>
            <c:numFmt formatCode="_(* #,##0_);_(* \(#,##0\);_(* &quot;-&quot;_);_(@_)" sourceLinked="0"/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Blad1!$A$59</c:f>
              <c:strCache>
                <c:ptCount val="1"/>
                <c:pt idx="0">
                  <c:v>Summa</c:v>
                </c:pt>
              </c:strCache>
            </c:strRef>
          </c:cat>
          <c:val>
            <c:numRef>
              <c:f>Blad1!$C$59</c:f>
              <c:numCache>
                <c:formatCode>General</c:formatCode>
                <c:ptCount val="1"/>
                <c:pt idx="0">
                  <c:v>5888679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ABB-BB8C-893C9ADD83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5017344"/>
        <c:axId val="175043712"/>
      </c:barChart>
      <c:catAx>
        <c:axId val="175017344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175043712"/>
        <c:crosses val="autoZero"/>
        <c:auto val="1"/>
        <c:lblAlgn val="ctr"/>
        <c:lblOffset val="100"/>
        <c:noMultiLvlLbl val="0"/>
      </c:catAx>
      <c:valAx>
        <c:axId val="17504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01734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[Sammanställning indikatorer_20210308_uppd.xlsx]API Ej förvärvs alla!Pivottabell1</c:name>
    <c:fmtId val="2"/>
  </c:pivotSource>
  <c:chart>
    <c:title>
      <c:tx>
        <c:rich>
          <a:bodyPr/>
          <a:lstStyle/>
          <a:p>
            <a:pPr>
              <a:defRPr sz="1400"/>
            </a:pPr>
            <a:r>
              <a:rPr lang="sv-SE" sz="1400"/>
              <a:t>Andel personer som varken förvärvsarbetar eller studerar</a:t>
            </a:r>
          </a:p>
        </c:rich>
      </c:tx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'API Ej förvärvs alla'!$M$5:$M$7</c:f>
              <c:strCache>
                <c:ptCount val="1"/>
                <c:pt idx="0">
                  <c:v>män och kvinnor -  16-19 år</c:v>
                </c:pt>
              </c:strCache>
            </c:strRef>
          </c:tx>
          <c:cat>
            <c:strRef>
              <c:f>'API Ej förvärvs alla'!$L$8:$L$30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'API Ej förvärvs alla'!$M$8:$M$30</c:f>
              <c:numCache>
                <c:formatCode>General</c:formatCode>
                <c:ptCount val="22"/>
                <c:pt idx="0">
                  <c:v>11</c:v>
                </c:pt>
                <c:pt idx="1">
                  <c:v>9.1999999999999993</c:v>
                </c:pt>
                <c:pt idx="2">
                  <c:v>8.8000000000000007</c:v>
                </c:pt>
                <c:pt idx="3">
                  <c:v>7.6</c:v>
                </c:pt>
                <c:pt idx="4">
                  <c:v>7.8</c:v>
                </c:pt>
                <c:pt idx="5">
                  <c:v>7.3</c:v>
                </c:pt>
                <c:pt idx="6">
                  <c:v>8</c:v>
                </c:pt>
                <c:pt idx="7">
                  <c:v>7.3</c:v>
                </c:pt>
                <c:pt idx="8">
                  <c:v>7.2</c:v>
                </c:pt>
                <c:pt idx="9">
                  <c:v>6.9</c:v>
                </c:pt>
                <c:pt idx="10">
                  <c:v>6</c:v>
                </c:pt>
                <c:pt idx="11">
                  <c:v>6.4</c:v>
                </c:pt>
                <c:pt idx="12">
                  <c:v>8.4</c:v>
                </c:pt>
                <c:pt idx="13">
                  <c:v>7.8</c:v>
                </c:pt>
                <c:pt idx="14">
                  <c:v>7.9</c:v>
                </c:pt>
                <c:pt idx="15">
                  <c:v>7.9</c:v>
                </c:pt>
                <c:pt idx="16">
                  <c:v>7.8</c:v>
                </c:pt>
                <c:pt idx="17">
                  <c:v>8.1</c:v>
                </c:pt>
                <c:pt idx="18">
                  <c:v>7.6</c:v>
                </c:pt>
                <c:pt idx="19">
                  <c:v>8</c:v>
                </c:pt>
                <c:pt idx="20">
                  <c:v>7.2</c:v>
                </c:pt>
                <c:pt idx="21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B-4D76-B72D-50B548B02137}"/>
            </c:ext>
          </c:extLst>
        </c:ser>
        <c:ser>
          <c:idx val="1"/>
          <c:order val="1"/>
          <c:tx>
            <c:strRef>
              <c:f>'API Ej förvärvs alla'!$N$5:$N$7</c:f>
              <c:strCache>
                <c:ptCount val="1"/>
                <c:pt idx="0">
                  <c:v>män och kvinnor -  20-25 år</c:v>
                </c:pt>
              </c:strCache>
            </c:strRef>
          </c:tx>
          <c:cat>
            <c:strRef>
              <c:f>'API Ej förvärvs alla'!$L$8:$L$30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'API Ej förvärvs alla'!$N$8:$N$30</c:f>
              <c:numCache>
                <c:formatCode>General</c:formatCode>
                <c:ptCount val="22"/>
                <c:pt idx="0">
                  <c:v>15.8</c:v>
                </c:pt>
                <c:pt idx="1">
                  <c:v>12.5</c:v>
                </c:pt>
                <c:pt idx="2">
                  <c:v>12.5</c:v>
                </c:pt>
                <c:pt idx="3">
                  <c:v>10.8</c:v>
                </c:pt>
                <c:pt idx="4">
                  <c:v>11.4</c:v>
                </c:pt>
                <c:pt idx="5">
                  <c:v>10.6</c:v>
                </c:pt>
                <c:pt idx="6">
                  <c:v>11.6</c:v>
                </c:pt>
                <c:pt idx="7">
                  <c:v>12.1</c:v>
                </c:pt>
                <c:pt idx="8">
                  <c:v>12.8</c:v>
                </c:pt>
                <c:pt idx="9">
                  <c:v>12</c:v>
                </c:pt>
                <c:pt idx="10">
                  <c:v>10.9</c:v>
                </c:pt>
                <c:pt idx="11">
                  <c:v>13.6</c:v>
                </c:pt>
                <c:pt idx="12">
                  <c:v>17.8</c:v>
                </c:pt>
                <c:pt idx="13">
                  <c:v>15.9</c:v>
                </c:pt>
                <c:pt idx="14">
                  <c:v>15.6</c:v>
                </c:pt>
                <c:pt idx="15">
                  <c:v>15.5</c:v>
                </c:pt>
                <c:pt idx="16">
                  <c:v>15.1</c:v>
                </c:pt>
                <c:pt idx="17">
                  <c:v>14.7</c:v>
                </c:pt>
                <c:pt idx="18">
                  <c:v>13.6</c:v>
                </c:pt>
                <c:pt idx="19">
                  <c:v>13.7</c:v>
                </c:pt>
                <c:pt idx="20">
                  <c:v>12.6</c:v>
                </c:pt>
                <c:pt idx="21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B-4D76-B72D-50B548B02137}"/>
            </c:ext>
          </c:extLst>
        </c:ser>
        <c:ser>
          <c:idx val="2"/>
          <c:order val="2"/>
          <c:tx>
            <c:strRef>
              <c:f>'API Ej förvärvs alla'!$O$5:$O$7</c:f>
              <c:strCache>
                <c:ptCount val="1"/>
                <c:pt idx="0">
                  <c:v>män och kvinnor -  20-64 år</c:v>
                </c:pt>
              </c:strCache>
            </c:strRef>
          </c:tx>
          <c:cat>
            <c:strRef>
              <c:f>'API Ej förvärvs alla'!$L$8:$L$30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'API Ej förvärvs alla'!$O$8:$O$30</c:f>
              <c:numCache>
                <c:formatCode>General</c:formatCode>
                <c:ptCount val="22"/>
                <c:pt idx="0">
                  <c:v>17.100000000000001</c:v>
                </c:pt>
                <c:pt idx="1">
                  <c:v>15.6</c:v>
                </c:pt>
                <c:pt idx="2">
                  <c:v>15.5</c:v>
                </c:pt>
                <c:pt idx="3">
                  <c:v>14.8</c:v>
                </c:pt>
                <c:pt idx="4">
                  <c:v>14.8</c:v>
                </c:pt>
                <c:pt idx="5">
                  <c:v>13.8</c:v>
                </c:pt>
                <c:pt idx="6">
                  <c:v>14.5</c:v>
                </c:pt>
                <c:pt idx="7">
                  <c:v>13.9</c:v>
                </c:pt>
                <c:pt idx="8">
                  <c:v>14.2</c:v>
                </c:pt>
                <c:pt idx="9">
                  <c:v>13.8</c:v>
                </c:pt>
                <c:pt idx="10">
                  <c:v>12.8</c:v>
                </c:pt>
                <c:pt idx="11">
                  <c:v>13.5</c:v>
                </c:pt>
                <c:pt idx="12">
                  <c:v>15.9</c:v>
                </c:pt>
                <c:pt idx="13">
                  <c:v>15.1</c:v>
                </c:pt>
                <c:pt idx="14">
                  <c:v>14.6</c:v>
                </c:pt>
                <c:pt idx="15">
                  <c:v>14.9</c:v>
                </c:pt>
                <c:pt idx="16">
                  <c:v>14.8</c:v>
                </c:pt>
                <c:pt idx="17">
                  <c:v>14.6</c:v>
                </c:pt>
                <c:pt idx="18">
                  <c:v>14.5</c:v>
                </c:pt>
                <c:pt idx="19">
                  <c:v>14.3</c:v>
                </c:pt>
                <c:pt idx="20">
                  <c:v>13.9</c:v>
                </c:pt>
                <c:pt idx="21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0B-4D76-B72D-50B548B02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027136"/>
        <c:axId val="178033024"/>
      </c:lineChart>
      <c:catAx>
        <c:axId val="17802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8033024"/>
        <c:crosses val="autoZero"/>
        <c:auto val="1"/>
        <c:lblAlgn val="ctr"/>
        <c:lblOffset val="100"/>
        <c:noMultiLvlLbl val="0"/>
      </c:catAx>
      <c:valAx>
        <c:axId val="17803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80271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[Sammanställning indikatorer_20210308_uppd.xlsx]Suicid!Pivottabell1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800" b="1" i="0" baseline="0">
                <a:effectLst/>
              </a:rPr>
              <a:t>Suicid</a:t>
            </a:r>
            <a:endParaRPr lang="sv-SE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</a:schemeClr>
            </a:solidFill>
            <a:ln w="9525">
              <a:solidFill>
                <a:schemeClr val="accent6">
                  <a:lumMod val="80000"/>
                </a:schemeClr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</a:schemeClr>
            </a:solidFill>
            <a:ln w="9525">
              <a:solidFill>
                <a:schemeClr val="accent6">
                  <a:lumMod val="80000"/>
                </a:schemeClr>
              </a:solidFill>
            </a:ln>
            <a:effectLst/>
          </c:spPr>
        </c:marker>
      </c:pivotFmt>
      <c:pivotFmt>
        <c:idx val="4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Suicid!$M$4:$M$7</c:f>
              <c:strCache>
                <c:ptCount val="1"/>
                <c:pt idx="0">
                  <c:v>0-24 - Båda könen - Kronobergs län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Suicid!$L$8:$L$22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strCache>
            </c:strRef>
          </c:cat>
          <c:val>
            <c:numRef>
              <c:f>Suicid!$M$8:$M$22</c:f>
              <c:numCache>
                <c:formatCode>General</c:formatCode>
                <c:ptCount val="14"/>
                <c:pt idx="0">
                  <c:v>3.71</c:v>
                </c:pt>
                <c:pt idx="1">
                  <c:v>1.84</c:v>
                </c:pt>
                <c:pt idx="2">
                  <c:v>9.1300000000000008</c:v>
                </c:pt>
                <c:pt idx="3">
                  <c:v>5.44</c:v>
                </c:pt>
                <c:pt idx="4">
                  <c:v>5.41</c:v>
                </c:pt>
                <c:pt idx="5">
                  <c:v>1.8</c:v>
                </c:pt>
                <c:pt idx="6">
                  <c:v>5.38</c:v>
                </c:pt>
                <c:pt idx="7">
                  <c:v>5.35</c:v>
                </c:pt>
                <c:pt idx="8">
                  <c:v>0</c:v>
                </c:pt>
                <c:pt idx="9">
                  <c:v>6.99</c:v>
                </c:pt>
                <c:pt idx="10">
                  <c:v>5.17</c:v>
                </c:pt>
                <c:pt idx="11">
                  <c:v>3.39</c:v>
                </c:pt>
                <c:pt idx="12">
                  <c:v>5.01</c:v>
                </c:pt>
                <c:pt idx="13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8-4F99-8F8E-B6CD9C24932D}"/>
            </c:ext>
          </c:extLst>
        </c:ser>
        <c:ser>
          <c:idx val="1"/>
          <c:order val="1"/>
          <c:tx>
            <c:strRef>
              <c:f>Suicid!$N$4:$N$7</c:f>
              <c:strCache>
                <c:ptCount val="1"/>
                <c:pt idx="0">
                  <c:v>0-24 - Båda könen - Riket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Suicid!$L$8:$L$22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strCache>
            </c:strRef>
          </c:cat>
          <c:val>
            <c:numRef>
              <c:f>Suicid!$N$8:$N$22</c:f>
              <c:numCache>
                <c:formatCode>General</c:formatCode>
                <c:ptCount val="14"/>
                <c:pt idx="0">
                  <c:v>4.74</c:v>
                </c:pt>
                <c:pt idx="1">
                  <c:v>4.08</c:v>
                </c:pt>
                <c:pt idx="2">
                  <c:v>5.09</c:v>
                </c:pt>
                <c:pt idx="3">
                  <c:v>5.04</c:v>
                </c:pt>
                <c:pt idx="4">
                  <c:v>4.3099999999999996</c:v>
                </c:pt>
                <c:pt idx="5">
                  <c:v>4.47</c:v>
                </c:pt>
                <c:pt idx="6">
                  <c:v>4.3</c:v>
                </c:pt>
                <c:pt idx="7">
                  <c:v>5.29</c:v>
                </c:pt>
                <c:pt idx="8">
                  <c:v>4.53</c:v>
                </c:pt>
                <c:pt idx="9">
                  <c:v>3.95</c:v>
                </c:pt>
                <c:pt idx="10">
                  <c:v>3.81</c:v>
                </c:pt>
                <c:pt idx="11">
                  <c:v>4.45</c:v>
                </c:pt>
                <c:pt idx="12">
                  <c:v>4.96</c:v>
                </c:pt>
                <c:pt idx="13">
                  <c:v>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8-4F99-8F8E-B6CD9C2493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88690936"/>
        <c:axId val="788693232"/>
      </c:lineChart>
      <c:catAx>
        <c:axId val="78869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88693232"/>
        <c:crosses val="autoZero"/>
        <c:auto val="1"/>
        <c:lblAlgn val="ctr"/>
        <c:lblOffset val="100"/>
        <c:noMultiLvlLbl val="0"/>
      </c:catAx>
      <c:valAx>
        <c:axId val="78869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88690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[Sammanställning indikatorer_20210308_uppd.xlsx]Suc Självskada!Pivottabell1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800" b="1" i="0" baseline="0">
                <a:effectLst/>
              </a:rPr>
              <a:t>Skadehändelser med oklar avsikt (ev. Suicid)</a:t>
            </a:r>
            <a:endParaRPr lang="sv-SE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</a:schemeClr>
            </a:solidFill>
            <a:ln w="9525">
              <a:solidFill>
                <a:schemeClr val="accent6">
                  <a:lumMod val="8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</a:schemeClr>
            </a:solidFill>
            <a:ln w="9525">
              <a:solidFill>
                <a:schemeClr val="accent6">
                  <a:lumMod val="8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'Suc Självskada'!$J$3:$J$6</c:f>
              <c:strCache>
                <c:ptCount val="1"/>
                <c:pt idx="0">
                  <c:v>0-24 - Båda könen - Kronobergs län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'Suc Självskada'!$I$7:$I$21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strCache>
            </c:strRef>
          </c:cat>
          <c:val>
            <c:numRef>
              <c:f>'Suc Självskada'!$J$7:$J$21</c:f>
              <c:numCache>
                <c:formatCode>General</c:formatCode>
                <c:ptCount val="14"/>
                <c:pt idx="0">
                  <c:v>1.86</c:v>
                </c:pt>
                <c:pt idx="1">
                  <c:v>1.84</c:v>
                </c:pt>
                <c:pt idx="2">
                  <c:v>0</c:v>
                </c:pt>
                <c:pt idx="3">
                  <c:v>1.81</c:v>
                </c:pt>
                <c:pt idx="4">
                  <c:v>1.8</c:v>
                </c:pt>
                <c:pt idx="5">
                  <c:v>0</c:v>
                </c:pt>
                <c:pt idx="6">
                  <c:v>3.59</c:v>
                </c:pt>
                <c:pt idx="7">
                  <c:v>1.78</c:v>
                </c:pt>
                <c:pt idx="8">
                  <c:v>3.53</c:v>
                </c:pt>
                <c:pt idx="9">
                  <c:v>1.75</c:v>
                </c:pt>
                <c:pt idx="10">
                  <c:v>1.72</c:v>
                </c:pt>
                <c:pt idx="11">
                  <c:v>0</c:v>
                </c:pt>
                <c:pt idx="12">
                  <c:v>3.34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35-428A-B8F0-02CC3DDAD1B3}"/>
            </c:ext>
          </c:extLst>
        </c:ser>
        <c:ser>
          <c:idx val="1"/>
          <c:order val="1"/>
          <c:tx>
            <c:strRef>
              <c:f>'Suc Självskada'!$K$3:$K$6</c:f>
              <c:strCache>
                <c:ptCount val="1"/>
                <c:pt idx="0">
                  <c:v>0-24 - Båda könen - Riket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'Suc Självskada'!$I$7:$I$21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strCache>
            </c:strRef>
          </c:cat>
          <c:val>
            <c:numRef>
              <c:f>'Suc Självskada'!$K$7:$K$21</c:f>
              <c:numCache>
                <c:formatCode>General</c:formatCode>
                <c:ptCount val="14"/>
                <c:pt idx="0">
                  <c:v>0.85</c:v>
                </c:pt>
                <c:pt idx="1">
                  <c:v>1.21</c:v>
                </c:pt>
                <c:pt idx="2">
                  <c:v>1.45</c:v>
                </c:pt>
                <c:pt idx="3">
                  <c:v>1.01</c:v>
                </c:pt>
                <c:pt idx="4">
                  <c:v>1.07</c:v>
                </c:pt>
                <c:pt idx="5">
                  <c:v>1.24</c:v>
                </c:pt>
                <c:pt idx="6">
                  <c:v>1.1299999999999999</c:v>
                </c:pt>
                <c:pt idx="7">
                  <c:v>1.0900000000000001</c:v>
                </c:pt>
                <c:pt idx="8">
                  <c:v>1.64</c:v>
                </c:pt>
                <c:pt idx="9">
                  <c:v>1.42</c:v>
                </c:pt>
                <c:pt idx="10">
                  <c:v>0.86</c:v>
                </c:pt>
                <c:pt idx="11">
                  <c:v>0.88</c:v>
                </c:pt>
                <c:pt idx="12">
                  <c:v>0.84</c:v>
                </c:pt>
                <c:pt idx="13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35-428A-B8F0-02CC3DDAD1B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90004440"/>
        <c:axId val="690005096"/>
      </c:lineChart>
      <c:catAx>
        <c:axId val="69000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90005096"/>
        <c:crosses val="autoZero"/>
        <c:auto val="1"/>
        <c:lblAlgn val="ctr"/>
        <c:lblOffset val="100"/>
        <c:noMultiLvlLbl val="0"/>
      </c:catAx>
      <c:valAx>
        <c:axId val="69000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90004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[Sammanställning indikatorer_20210308_uppd.xlsx]API Ej förvärvs!Pivottabell2</c:name>
    <c:fmtId val="0"/>
  </c:pivotSource>
  <c:chart>
    <c:title>
      <c:tx>
        <c:strRef>
          <c:f>'API Ej förvärvs'!$F$190</c:f>
          <c:strCache>
            <c:ptCount val="1"/>
            <c:pt idx="0">
              <c:v>Andel personer 20-64 år som varken förvärvsarbetar eller studerar</c:v>
            </c:pt>
          </c:strCache>
        </c:strRef>
      </c:tx>
      <c:overlay val="0"/>
      <c:txPr>
        <a:bodyPr/>
        <a:lstStyle/>
        <a:p>
          <a:pPr>
            <a:defRPr sz="1400"/>
          </a:pPr>
          <a:endParaRPr lang="sv-SE"/>
        </a:p>
      </c:txPr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'API Ej förvärvs'!$F$190</c:f>
              <c:strCache>
                <c:ptCount val="1"/>
                <c:pt idx="0">
                  <c:v>07 Kronobergs län - män och kvinnor</c:v>
                </c:pt>
              </c:strCache>
            </c:strRef>
          </c:tx>
          <c:marker>
            <c:symbol val="none"/>
          </c:marker>
          <c:cat>
            <c:strRef>
              <c:f>'API Ej förvärvs'!$F$190</c:f>
              <c:strCache>
                <c:ptCount val="20"/>
                <c:pt idx="0">
                  <c:v> 1997</c:v>
                </c:pt>
                <c:pt idx="1">
                  <c:v> 1998</c:v>
                </c:pt>
                <c:pt idx="2">
                  <c:v> 1999</c:v>
                </c:pt>
                <c:pt idx="3">
                  <c:v> 2000</c:v>
                </c:pt>
                <c:pt idx="4">
                  <c:v> 2001</c:v>
                </c:pt>
                <c:pt idx="5">
                  <c:v> 2002</c:v>
                </c:pt>
                <c:pt idx="6">
                  <c:v> 2003</c:v>
                </c:pt>
                <c:pt idx="7">
                  <c:v> 2004</c:v>
                </c:pt>
                <c:pt idx="8">
                  <c:v> 2005</c:v>
                </c:pt>
                <c:pt idx="9">
                  <c:v> 2006</c:v>
                </c:pt>
                <c:pt idx="10">
                  <c:v> 2007</c:v>
                </c:pt>
                <c:pt idx="11">
                  <c:v> 2008</c:v>
                </c:pt>
                <c:pt idx="12">
                  <c:v> 2009</c:v>
                </c:pt>
                <c:pt idx="13">
                  <c:v> 2010</c:v>
                </c:pt>
                <c:pt idx="14">
                  <c:v> 2011</c:v>
                </c:pt>
                <c:pt idx="15">
                  <c:v> 2012</c:v>
                </c:pt>
                <c:pt idx="16">
                  <c:v> 2013</c:v>
                </c:pt>
                <c:pt idx="17">
                  <c:v> 2014</c:v>
                </c:pt>
                <c:pt idx="18">
                  <c:v> 2015</c:v>
                </c:pt>
                <c:pt idx="19">
                  <c:v> 2016</c:v>
                </c:pt>
              </c:strCache>
            </c:strRef>
          </c:cat>
          <c:val>
            <c:numRef>
              <c:f>'API Ej förvärvs'!$F$190</c:f>
              <c:numCache>
                <c:formatCode>General</c:formatCode>
                <c:ptCount val="20"/>
                <c:pt idx="0">
                  <c:v>17.100000000000001</c:v>
                </c:pt>
                <c:pt idx="1">
                  <c:v>15.6</c:v>
                </c:pt>
                <c:pt idx="2">
                  <c:v>15.5</c:v>
                </c:pt>
                <c:pt idx="3">
                  <c:v>14.8</c:v>
                </c:pt>
                <c:pt idx="4">
                  <c:v>14.8</c:v>
                </c:pt>
                <c:pt idx="5">
                  <c:v>13.8</c:v>
                </c:pt>
                <c:pt idx="6">
                  <c:v>14.5</c:v>
                </c:pt>
                <c:pt idx="7">
                  <c:v>13.9</c:v>
                </c:pt>
                <c:pt idx="8">
                  <c:v>14.2</c:v>
                </c:pt>
                <c:pt idx="9">
                  <c:v>13.8</c:v>
                </c:pt>
                <c:pt idx="10">
                  <c:v>12.8</c:v>
                </c:pt>
                <c:pt idx="11">
                  <c:v>13.5</c:v>
                </c:pt>
                <c:pt idx="12">
                  <c:v>15.9</c:v>
                </c:pt>
                <c:pt idx="13">
                  <c:v>15.1</c:v>
                </c:pt>
                <c:pt idx="14">
                  <c:v>14.6</c:v>
                </c:pt>
                <c:pt idx="15">
                  <c:v>14.9</c:v>
                </c:pt>
                <c:pt idx="16">
                  <c:v>14.8</c:v>
                </c:pt>
                <c:pt idx="17">
                  <c:v>14.6</c:v>
                </c:pt>
                <c:pt idx="18">
                  <c:v>14.5</c:v>
                </c:pt>
                <c:pt idx="19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CB-4F67-8F4A-BD49CDADE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637504"/>
        <c:axId val="185643776"/>
      </c:lineChart>
      <c:catAx>
        <c:axId val="18563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År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5643776"/>
        <c:crosses val="autoZero"/>
        <c:auto val="1"/>
        <c:lblAlgn val="ctr"/>
        <c:lblOffset val="100"/>
        <c:noMultiLvlLbl val="0"/>
      </c:catAx>
      <c:valAx>
        <c:axId val="185643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/>
                  <a:t>Andel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5637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[Sammanställning indikatorer_20210308_uppd.xlsx]Blad1!Pivottabell3</c:name>
    <c:fmtId val="0"/>
  </c:pivotSource>
  <c:chart>
    <c:title>
      <c:tx>
        <c:rich>
          <a:bodyPr/>
          <a:lstStyle/>
          <a:p>
            <a:pPr>
              <a:defRPr sz="1400"/>
            </a:pPr>
            <a:r>
              <a:rPr lang="sv-SE" sz="1400"/>
              <a:t>Gymnasiebehörighet (yrkesförberedande program) %</a:t>
            </a:r>
          </a:p>
        </c:rich>
      </c:tx>
      <c:overlay val="0"/>
    </c:title>
    <c:autoTitleDeleted val="0"/>
    <c:pivotFmts>
      <c:pivotFmt>
        <c:idx val="0"/>
      </c:pivotFmt>
      <c:pivotFmt>
        <c:idx val="1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Blad1!$K$29:$K$30</c:f>
              <c:strCache>
                <c:ptCount val="1"/>
                <c:pt idx="0">
                  <c:v>Kronobergs län</c:v>
                </c:pt>
              </c:strCache>
            </c:strRef>
          </c:tx>
          <c:cat>
            <c:strRef>
              <c:f>Blad1!$J$31:$J$37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Blad1!$K$31:$K$37</c:f>
              <c:numCache>
                <c:formatCode>General</c:formatCode>
                <c:ptCount val="7"/>
                <c:pt idx="0">
                  <c:v>89</c:v>
                </c:pt>
                <c:pt idx="1">
                  <c:v>88</c:v>
                </c:pt>
                <c:pt idx="2">
                  <c:v>89</c:v>
                </c:pt>
                <c:pt idx="3">
                  <c:v>88</c:v>
                </c:pt>
                <c:pt idx="4">
                  <c:v>85</c:v>
                </c:pt>
                <c:pt idx="5">
                  <c:v>85</c:v>
                </c:pt>
                <c:pt idx="6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87-4155-943D-2CE97F957205}"/>
            </c:ext>
          </c:extLst>
        </c:ser>
        <c:ser>
          <c:idx val="1"/>
          <c:order val="1"/>
          <c:tx>
            <c:strRef>
              <c:f>Blad1!$L$29:$L$30</c:f>
              <c:strCache>
                <c:ptCount val="1"/>
                <c:pt idx="0">
                  <c:v>Riksgenomsnitt</c:v>
                </c:pt>
              </c:strCache>
            </c:strRef>
          </c:tx>
          <c:cat>
            <c:strRef>
              <c:f>Blad1!$J$31:$J$37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Blad1!$L$31:$L$37</c:f>
              <c:numCache>
                <c:formatCode>General</c:formatCode>
                <c:ptCount val="7"/>
                <c:pt idx="0">
                  <c:v>89</c:v>
                </c:pt>
                <c:pt idx="1">
                  <c:v>88</c:v>
                </c:pt>
                <c:pt idx="2">
                  <c:v>89</c:v>
                </c:pt>
                <c:pt idx="3">
                  <c:v>88</c:v>
                </c:pt>
                <c:pt idx="4">
                  <c:v>87</c:v>
                </c:pt>
                <c:pt idx="5">
                  <c:v>88</c:v>
                </c:pt>
                <c:pt idx="6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7-4155-943D-2CE97F957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87680"/>
        <c:axId val="189689216"/>
      </c:lineChart>
      <c:catAx>
        <c:axId val="189687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9689216"/>
        <c:crosses val="autoZero"/>
        <c:auto val="1"/>
        <c:lblAlgn val="ctr"/>
        <c:lblOffset val="100"/>
        <c:noMultiLvlLbl val="0"/>
      </c:catAx>
      <c:valAx>
        <c:axId val="189689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68768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[Sammanställning indikatorer_20210308_uppd.xlsx]Blad1!Pivottabell4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Blad1!$B$44:$B$45</c:f>
              <c:strCache>
                <c:ptCount val="1"/>
                <c:pt idx="0">
                  <c:v>Kronobergs län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Blad1!$A$46:$A$48</c:f>
              <c:strCache>
                <c:ptCount val="3"/>
                <c:pt idx="0">
                  <c:v> Antal sjukfall 2015 per 1000</c:v>
                </c:pt>
                <c:pt idx="1">
                  <c:v> Antal sjukfall psykiatriska diagnoser 2015 per 1000</c:v>
                </c:pt>
                <c:pt idx="2">
                  <c:v> Procentuell förändring sjukfall psykiatriska diagnoser 2010 - 2015</c:v>
                </c:pt>
              </c:strCache>
            </c:strRef>
          </c:cat>
          <c:val>
            <c:numRef>
              <c:f>Blad1!$B$46:$B$48</c:f>
              <c:numCache>
                <c:formatCode>General</c:formatCode>
                <c:ptCount val="3"/>
                <c:pt idx="0">
                  <c:v>84.9</c:v>
                </c:pt>
                <c:pt idx="1">
                  <c:v>23</c:v>
                </c:pt>
                <c:pt idx="2">
                  <c:v>60.8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B-4161-8485-0615AE03E706}"/>
            </c:ext>
          </c:extLst>
        </c:ser>
        <c:ser>
          <c:idx val="1"/>
          <c:order val="1"/>
          <c:tx>
            <c:strRef>
              <c:f>Blad1!$C$44:$C$45</c:f>
              <c:strCache>
                <c:ptCount val="1"/>
                <c:pt idx="0">
                  <c:v>Samtliga län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Blad1!$A$46:$A$48</c:f>
              <c:strCache>
                <c:ptCount val="3"/>
                <c:pt idx="0">
                  <c:v> Antal sjukfall 2015 per 1000</c:v>
                </c:pt>
                <c:pt idx="1">
                  <c:v> Antal sjukfall psykiatriska diagnoser 2015 per 1000</c:v>
                </c:pt>
                <c:pt idx="2">
                  <c:v> Procentuell förändring sjukfall psykiatriska diagnoser 2010 - 2015</c:v>
                </c:pt>
              </c:strCache>
            </c:strRef>
          </c:cat>
          <c:val>
            <c:numRef>
              <c:f>Blad1!$C$46:$C$48</c:f>
              <c:numCache>
                <c:formatCode>General</c:formatCode>
                <c:ptCount val="3"/>
                <c:pt idx="0">
                  <c:v>84.1</c:v>
                </c:pt>
                <c:pt idx="1">
                  <c:v>23.5</c:v>
                </c:pt>
                <c:pt idx="2">
                  <c:v>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4B-4161-8485-0615AE03E7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9716352"/>
        <c:axId val="189717888"/>
      </c:barChart>
      <c:catAx>
        <c:axId val="18971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9717888"/>
        <c:crosses val="autoZero"/>
        <c:auto val="1"/>
        <c:lblAlgn val="ctr"/>
        <c:lblOffset val="100"/>
        <c:noMultiLvlLbl val="0"/>
      </c:catAx>
      <c:valAx>
        <c:axId val="189717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97163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[Sammanställning indikatorer_20210308_uppd.xlsx]Blad1!Pivottabell5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sv-SE"/>
              <a:t>Antal</a:t>
            </a:r>
            <a:r>
              <a:rPr lang="sv-SE" baseline="0"/>
              <a:t> individer</a:t>
            </a:r>
            <a:endParaRPr lang="sv-SE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numFmt formatCode="_(* #,##0_);_(* \(#,##0\);_(* &quot;-&quot;_);_(@_)" sourceLinked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numFmt formatCode="_(* #,##0_);_(* \(#,##0\);_(* &quot;-&quot;_);_(@_)" sourceLinked="0"/>
          <c:spPr/>
          <c:txPr>
            <a:bodyPr/>
            <a:lstStyle/>
            <a:p>
              <a:pPr>
                <a:defRPr/>
              </a:pPr>
              <a:endParaRPr lang="sv-S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Blad1!$B$57:$B$58</c:f>
              <c:strCache>
                <c:ptCount val="1"/>
                <c:pt idx="0">
                  <c:v>Kronobergs län</c:v>
                </c:pt>
              </c:strCache>
            </c:strRef>
          </c:tx>
          <c:invertIfNegative val="0"/>
          <c:dLbls>
            <c:numFmt formatCode="_(* #,##0_);_(* \(#,##0\);_(* &quot;-&quot;_);_(@_)" sourceLinked="0"/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Blad1!$A$59</c:f>
              <c:strCache>
                <c:ptCount val="1"/>
                <c:pt idx="0">
                  <c:v>Summa</c:v>
                </c:pt>
              </c:strCache>
            </c:strRef>
          </c:cat>
          <c:val>
            <c:numRef>
              <c:f>Blad1!$B$59</c:f>
              <c:numCache>
                <c:formatCode>General</c:formatCode>
                <c:ptCount val="1"/>
                <c:pt idx="0">
                  <c:v>111760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9-4DA2-8CC5-A52198D7769E}"/>
            </c:ext>
          </c:extLst>
        </c:ser>
        <c:ser>
          <c:idx val="1"/>
          <c:order val="1"/>
          <c:tx>
            <c:strRef>
              <c:f>Blad1!$C$57:$C$58</c:f>
              <c:strCache>
                <c:ptCount val="1"/>
                <c:pt idx="0">
                  <c:v>Samtliga län</c:v>
                </c:pt>
              </c:strCache>
            </c:strRef>
          </c:tx>
          <c:invertIfNegative val="0"/>
          <c:dLbls>
            <c:numFmt formatCode="_(* #,##0_);_(* \(#,##0\);_(* &quot;-&quot;_);_(@_)" sourceLinked="0"/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Blad1!$A$59</c:f>
              <c:strCache>
                <c:ptCount val="1"/>
                <c:pt idx="0">
                  <c:v>Summa</c:v>
                </c:pt>
              </c:strCache>
            </c:strRef>
          </c:cat>
          <c:val>
            <c:numRef>
              <c:f>Blad1!$C$59</c:f>
              <c:numCache>
                <c:formatCode>General</c:formatCode>
                <c:ptCount val="1"/>
                <c:pt idx="0">
                  <c:v>5888679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D9-4DA2-8CC5-A52198D776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0268928"/>
        <c:axId val="190270464"/>
      </c:barChart>
      <c:catAx>
        <c:axId val="190268928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190270464"/>
        <c:crosses val="autoZero"/>
        <c:auto val="1"/>
        <c:lblAlgn val="ctr"/>
        <c:lblOffset val="100"/>
        <c:noMultiLvlLbl val="0"/>
      </c:catAx>
      <c:valAx>
        <c:axId val="19027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26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75</xdr:row>
      <xdr:rowOff>104775</xdr:rowOff>
    </xdr:from>
    <xdr:to>
      <xdr:col>18</xdr:col>
      <xdr:colOff>752475</xdr:colOff>
      <xdr:row>95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</xdr:colOff>
      <xdr:row>68</xdr:row>
      <xdr:rowOff>85725</xdr:rowOff>
    </xdr:from>
    <xdr:to>
      <xdr:col>12</xdr:col>
      <xdr:colOff>511969</xdr:colOff>
      <xdr:row>75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Kö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ö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76913" y="19647694"/>
              <a:ext cx="1688306" cy="136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kan användas i alla versioner från och med Excel 2010.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521497</xdr:colOff>
      <xdr:row>68</xdr:row>
      <xdr:rowOff>95251</xdr:rowOff>
    </xdr:from>
    <xdr:to>
      <xdr:col>15</xdr:col>
      <xdr:colOff>521498</xdr:colOff>
      <xdr:row>75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Ålder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lde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74747" y="19657220"/>
              <a:ext cx="1821657" cy="13430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kan användas i alla versioner från och med Excel 2010.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550072</xdr:colOff>
      <xdr:row>68</xdr:row>
      <xdr:rowOff>104775</xdr:rowOff>
    </xdr:from>
    <xdr:to>
      <xdr:col>18</xdr:col>
      <xdr:colOff>552452</xdr:colOff>
      <xdr:row>75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Region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24978" y="19666744"/>
              <a:ext cx="1824037" cy="1323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kan användas i alla versioner från och med Excel 2010.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>
    <xdr:from>
      <xdr:col>19</xdr:col>
      <xdr:colOff>114299</xdr:colOff>
      <xdr:row>75</xdr:row>
      <xdr:rowOff>114300</xdr:rowOff>
    </xdr:from>
    <xdr:to>
      <xdr:col>29</xdr:col>
      <xdr:colOff>28574</xdr:colOff>
      <xdr:row>95</xdr:row>
      <xdr:rowOff>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</xdr:col>
      <xdr:colOff>19050</xdr:colOff>
      <xdr:row>68</xdr:row>
      <xdr:rowOff>104775</xdr:rowOff>
    </xdr:from>
    <xdr:to>
      <xdr:col>29</xdr:col>
      <xdr:colOff>19049</xdr:colOff>
      <xdr:row>75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Region 1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032831" y="19666744"/>
              <a:ext cx="1821656" cy="1266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kan användas i alla versioner från och med Excel 2010.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28575</xdr:colOff>
      <xdr:row>68</xdr:row>
      <xdr:rowOff>104775</xdr:rowOff>
    </xdr:from>
    <xdr:to>
      <xdr:col>23</xdr:col>
      <xdr:colOff>28575</xdr:colOff>
      <xdr:row>75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Kön 1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ö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99044" y="19666744"/>
              <a:ext cx="1821656" cy="1285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kan användas i alla versioner från och med Excel 2010.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23</xdr:col>
      <xdr:colOff>19050</xdr:colOff>
      <xdr:row>68</xdr:row>
      <xdr:rowOff>104776</xdr:rowOff>
    </xdr:from>
    <xdr:to>
      <xdr:col>26</xdr:col>
      <xdr:colOff>19050</xdr:colOff>
      <xdr:row>75</xdr:row>
      <xdr:rowOff>47626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Ålder 1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lde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211175" y="19666745"/>
              <a:ext cx="1821656" cy="1276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kan användas i alla versioner från och med Excel 2010.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>
    <xdr:from>
      <xdr:col>0</xdr:col>
      <xdr:colOff>54769</xdr:colOff>
      <xdr:row>75</xdr:row>
      <xdr:rowOff>71438</xdr:rowOff>
    </xdr:from>
    <xdr:to>
      <xdr:col>8</xdr:col>
      <xdr:colOff>626269</xdr:colOff>
      <xdr:row>94</xdr:row>
      <xdr:rowOff>128588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88106</xdr:colOff>
      <xdr:row>68</xdr:row>
      <xdr:rowOff>59531</xdr:rowOff>
    </xdr:from>
    <xdr:to>
      <xdr:col>8</xdr:col>
      <xdr:colOff>695325</xdr:colOff>
      <xdr:row>74</xdr:row>
      <xdr:rowOff>145256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Region 2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31419" y="13239750"/>
              <a:ext cx="1821656" cy="12287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104775</xdr:colOff>
      <xdr:row>68</xdr:row>
      <xdr:rowOff>59532</xdr:rowOff>
    </xdr:from>
    <xdr:to>
      <xdr:col>3</xdr:col>
      <xdr:colOff>104775</xdr:colOff>
      <xdr:row>74</xdr:row>
      <xdr:rowOff>173832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Kön 2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ö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775" y="13239751"/>
              <a:ext cx="1821656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104775</xdr:colOff>
      <xdr:row>68</xdr:row>
      <xdr:rowOff>59531</xdr:rowOff>
    </xdr:from>
    <xdr:to>
      <xdr:col>6</xdr:col>
      <xdr:colOff>104774</xdr:colOff>
      <xdr:row>74</xdr:row>
      <xdr:rowOff>164306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Ålder 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lder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6431" y="13239750"/>
              <a:ext cx="1821656" cy="1247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88106</xdr:colOff>
      <xdr:row>95</xdr:row>
      <xdr:rowOff>14289</xdr:rowOff>
    </xdr:from>
    <xdr:to>
      <xdr:col>6</xdr:col>
      <xdr:colOff>221455</xdr:colOff>
      <xdr:row>100</xdr:row>
      <xdr:rowOff>14289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Läkemedel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äkemed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106" y="18338008"/>
              <a:ext cx="3776662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42</xdr:row>
      <xdr:rowOff>0</xdr:rowOff>
    </xdr:from>
    <xdr:to>
      <xdr:col>8</xdr:col>
      <xdr:colOff>752474</xdr:colOff>
      <xdr:row>61</xdr:row>
      <xdr:rowOff>95700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19050</xdr:colOff>
      <xdr:row>35</xdr:row>
      <xdr:rowOff>104776</xdr:rowOff>
    </xdr:from>
    <xdr:to>
      <xdr:col>8</xdr:col>
      <xdr:colOff>628650</xdr:colOff>
      <xdr:row>41</xdr:row>
      <xdr:rowOff>180975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6" name="Region 3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62363" y="6998495"/>
              <a:ext cx="1824037" cy="12191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35</xdr:row>
      <xdr:rowOff>104776</xdr:rowOff>
    </xdr:from>
    <xdr:to>
      <xdr:col>3</xdr:col>
      <xdr:colOff>19050</xdr:colOff>
      <xdr:row>41</xdr:row>
      <xdr:rowOff>180976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7" name="Kön 3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ön 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6998495"/>
              <a:ext cx="1821656" cy="1219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9525</xdr:colOff>
      <xdr:row>35</xdr:row>
      <xdr:rowOff>104775</xdr:rowOff>
    </xdr:from>
    <xdr:to>
      <xdr:col>6</xdr:col>
      <xdr:colOff>9525</xdr:colOff>
      <xdr:row>41</xdr:row>
      <xdr:rowOff>161924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8" name="Ålder 3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lder 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31181" y="6998494"/>
              <a:ext cx="1821657" cy="12001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>
    <xdr:from>
      <xdr:col>0</xdr:col>
      <xdr:colOff>223838</xdr:colOff>
      <xdr:row>11</xdr:row>
      <xdr:rowOff>35717</xdr:rowOff>
    </xdr:from>
    <xdr:to>
      <xdr:col>8</xdr:col>
      <xdr:colOff>652463</xdr:colOff>
      <xdr:row>30</xdr:row>
      <xdr:rowOff>140492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64294</xdr:colOff>
      <xdr:row>4</xdr:row>
      <xdr:rowOff>121443</xdr:rowOff>
    </xdr:from>
    <xdr:to>
      <xdr:col>8</xdr:col>
      <xdr:colOff>671513</xdr:colOff>
      <xdr:row>10</xdr:row>
      <xdr:rowOff>188118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0" name="Region 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07607" y="1109662"/>
              <a:ext cx="1821656" cy="12096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71438</xdr:colOff>
      <xdr:row>4</xdr:row>
      <xdr:rowOff>121444</xdr:rowOff>
    </xdr:from>
    <xdr:to>
      <xdr:col>3</xdr:col>
      <xdr:colOff>71438</xdr:colOff>
      <xdr:row>11</xdr:row>
      <xdr:rowOff>7144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1" name="Kön 4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ön 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438" y="1109663"/>
              <a:ext cx="1821656" cy="1219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71438</xdr:colOff>
      <xdr:row>4</xdr:row>
      <xdr:rowOff>121444</xdr:rowOff>
    </xdr:from>
    <xdr:to>
      <xdr:col>6</xdr:col>
      <xdr:colOff>71437</xdr:colOff>
      <xdr:row>11</xdr:row>
      <xdr:rowOff>7143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2" name="Ålder 4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lder 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93094" y="1109663"/>
              <a:ext cx="1821656" cy="12191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141</xdr:row>
      <xdr:rowOff>176893</xdr:rowOff>
    </xdr:from>
    <xdr:to>
      <xdr:col>8</xdr:col>
      <xdr:colOff>753429</xdr:colOff>
      <xdr:row>161</xdr:row>
      <xdr:rowOff>82093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12246</xdr:colOff>
      <xdr:row>135</xdr:row>
      <xdr:rowOff>89809</xdr:rowOff>
    </xdr:from>
    <xdr:to>
      <xdr:col>3</xdr:col>
      <xdr:colOff>4082</xdr:colOff>
      <xdr:row>141</xdr:row>
      <xdr:rowOff>176895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4" name="Ålder 5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lder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246" y="26735997"/>
              <a:ext cx="1813492" cy="123008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>
    <xdr:from>
      <xdr:col>9</xdr:col>
      <xdr:colOff>105456</xdr:colOff>
      <xdr:row>141</xdr:row>
      <xdr:rowOff>178593</xdr:rowOff>
    </xdr:from>
    <xdr:to>
      <xdr:col>18</xdr:col>
      <xdr:colOff>557893</xdr:colOff>
      <xdr:row>161</xdr:row>
      <xdr:rowOff>71436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153081</xdr:colOff>
      <xdr:row>141</xdr:row>
      <xdr:rowOff>178593</xdr:rowOff>
    </xdr:from>
    <xdr:to>
      <xdr:col>28</xdr:col>
      <xdr:colOff>582643</xdr:colOff>
      <xdr:row>161</xdr:row>
      <xdr:rowOff>59530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35718</xdr:colOff>
      <xdr:row>108</xdr:row>
      <xdr:rowOff>11906</xdr:rowOff>
    </xdr:from>
    <xdr:to>
      <xdr:col>8</xdr:col>
      <xdr:colOff>761999</xdr:colOff>
      <xdr:row>128</xdr:row>
      <xdr:rowOff>95249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9525</xdr:colOff>
      <xdr:row>116</xdr:row>
      <xdr:rowOff>35712</xdr:rowOff>
    </xdr:from>
    <xdr:to>
      <xdr:col>18</xdr:col>
      <xdr:colOff>571500</xdr:colOff>
      <xdr:row>128</xdr:row>
      <xdr:rowOff>83337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-1</xdr:colOff>
      <xdr:row>108</xdr:row>
      <xdr:rowOff>23806</xdr:rowOff>
    </xdr:from>
    <xdr:to>
      <xdr:col>18</xdr:col>
      <xdr:colOff>572142</xdr:colOff>
      <xdr:row>116</xdr:row>
      <xdr:rowOff>21425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20</xdr:col>
      <xdr:colOff>35719</xdr:colOff>
      <xdr:row>108</xdr:row>
      <xdr:rowOff>35717</xdr:rowOff>
    </xdr:from>
    <xdr:to>
      <xdr:col>29</xdr:col>
      <xdr:colOff>154350</xdr:colOff>
      <xdr:row>128</xdr:row>
      <xdr:rowOff>120917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20</xdr:col>
      <xdr:colOff>35718</xdr:colOff>
      <xdr:row>103</xdr:row>
      <xdr:rowOff>71439</xdr:rowOff>
    </xdr:from>
    <xdr:to>
      <xdr:col>23</xdr:col>
      <xdr:colOff>42862</xdr:colOff>
      <xdr:row>108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7" name="kön 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ön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06187" y="20062033"/>
              <a:ext cx="1828800" cy="115490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23</xdr:col>
      <xdr:colOff>23813</xdr:colOff>
      <xdr:row>103</xdr:row>
      <xdr:rowOff>69059</xdr:rowOff>
    </xdr:from>
    <xdr:to>
      <xdr:col>26</xdr:col>
      <xdr:colOff>30957</xdr:colOff>
      <xdr:row>108</xdr:row>
      <xdr:rowOff>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9" name="Ålder 7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lder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215938" y="20059653"/>
              <a:ext cx="1828800" cy="115728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>
    <xdr:from>
      <xdr:col>10</xdr:col>
      <xdr:colOff>47625</xdr:colOff>
      <xdr:row>11</xdr:row>
      <xdr:rowOff>47625</xdr:rowOff>
    </xdr:from>
    <xdr:to>
      <xdr:col>28</xdr:col>
      <xdr:colOff>599419</xdr:colOff>
      <xdr:row>30</xdr:row>
      <xdr:rowOff>132525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95611533-A811-42FD-98C5-2CEF62CFB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538163</xdr:colOff>
      <xdr:row>3</xdr:row>
      <xdr:rowOff>50007</xdr:rowOff>
    </xdr:from>
    <xdr:to>
      <xdr:col>20</xdr:col>
      <xdr:colOff>378619</xdr:colOff>
      <xdr:row>10</xdr:row>
      <xdr:rowOff>166688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4" name="Region 6">
              <a:extLst>
                <a:ext uri="{FF2B5EF4-FFF2-40B4-BE49-F238E27FC236}">
                  <a16:creationId xmlns:a16="http://schemas.microsoft.com/office/drawing/2014/main" id="{C714527D-63A9-4753-B47C-66B850738FA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20288" y="13396913"/>
              <a:ext cx="1828800" cy="137874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347661</xdr:colOff>
      <xdr:row>3</xdr:row>
      <xdr:rowOff>26193</xdr:rowOff>
    </xdr:from>
    <xdr:to>
      <xdr:col>16</xdr:col>
      <xdr:colOff>354805</xdr:colOff>
      <xdr:row>10</xdr:row>
      <xdr:rowOff>178593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5" name="Ålder 8">
              <a:extLst>
                <a:ext uri="{FF2B5EF4-FFF2-40B4-BE49-F238E27FC236}">
                  <a16:creationId xmlns:a16="http://schemas.microsoft.com/office/drawing/2014/main" id="{FBE85347-204F-49AD-BDBF-F6FFA1F8B3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lder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08130" y="13373099"/>
              <a:ext cx="1828800" cy="14144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157163</xdr:colOff>
      <xdr:row>4</xdr:row>
      <xdr:rowOff>61914</xdr:rowOff>
    </xdr:from>
    <xdr:to>
      <xdr:col>13</xdr:col>
      <xdr:colOff>164307</xdr:colOff>
      <xdr:row>10</xdr:row>
      <xdr:rowOff>142876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0" name="Kön 7">
              <a:extLst>
                <a:ext uri="{FF2B5EF4-FFF2-40B4-BE49-F238E27FC236}">
                  <a16:creationId xmlns:a16="http://schemas.microsoft.com/office/drawing/2014/main" id="{B09FB4BE-73EA-4564-B981-0B8815C3445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ön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95976" y="13527883"/>
              <a:ext cx="1828800" cy="1223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>
    <xdr:from>
      <xdr:col>10</xdr:col>
      <xdr:colOff>142873</xdr:colOff>
      <xdr:row>42</xdr:row>
      <xdr:rowOff>59531</xdr:rowOff>
    </xdr:from>
    <xdr:to>
      <xdr:col>28</xdr:col>
      <xdr:colOff>571498</xdr:colOff>
      <xdr:row>63</xdr:row>
      <xdr:rowOff>59530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220B6EF0-A9E8-41E1-8D28-30FACBB51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0</xdr:colOff>
      <xdr:row>34</xdr:row>
      <xdr:rowOff>145257</xdr:rowOff>
    </xdr:from>
    <xdr:to>
      <xdr:col>20</xdr:col>
      <xdr:colOff>447675</xdr:colOff>
      <xdr:row>40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5" name="Region 5">
              <a:extLst>
                <a:ext uri="{FF2B5EF4-FFF2-40B4-BE49-F238E27FC236}">
                  <a16:creationId xmlns:a16="http://schemas.microsoft.com/office/drawing/2014/main" id="{F1E05401-4829-4F27-B1F5-ECDB34B55A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89344" y="6848476"/>
              <a:ext cx="1828800" cy="10929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238125</xdr:colOff>
      <xdr:row>34</xdr:row>
      <xdr:rowOff>83343</xdr:rowOff>
    </xdr:from>
    <xdr:to>
      <xdr:col>13</xdr:col>
      <xdr:colOff>245269</xdr:colOff>
      <xdr:row>40</xdr:row>
      <xdr:rowOff>119063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6" name="Kön 5">
              <a:extLst>
                <a:ext uri="{FF2B5EF4-FFF2-40B4-BE49-F238E27FC236}">
                  <a16:creationId xmlns:a16="http://schemas.microsoft.com/office/drawing/2014/main" id="{F5050502-6E13-4B44-A9E1-745F3C6E62C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ön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76938" y="6786562"/>
              <a:ext cx="1828800" cy="11787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440531</xdr:colOff>
      <xdr:row>34</xdr:row>
      <xdr:rowOff>85725</xdr:rowOff>
    </xdr:from>
    <xdr:to>
      <xdr:col>16</xdr:col>
      <xdr:colOff>447675</xdr:colOff>
      <xdr:row>41</xdr:row>
      <xdr:rowOff>178594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7" name="Ålder 6">
              <a:extLst>
                <a:ext uri="{FF2B5EF4-FFF2-40B4-BE49-F238E27FC236}">
                  <a16:creationId xmlns:a16="http://schemas.microsoft.com/office/drawing/2014/main" id="{78D5A304-C75A-4B0E-8966-3F9CC26187F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lder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01000" y="6788944"/>
              <a:ext cx="1828800" cy="1426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1028700</xdr:colOff>
      <xdr:row>155</xdr:row>
      <xdr:rowOff>14287</xdr:rowOff>
    </xdr:from>
    <xdr:to>
      <xdr:col>8</xdr:col>
      <xdr:colOff>3495675</xdr:colOff>
      <xdr:row>169</xdr:row>
      <xdr:rowOff>90487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35</xdr:row>
      <xdr:rowOff>14287</xdr:rowOff>
    </xdr:from>
    <xdr:to>
      <xdr:col>17</xdr:col>
      <xdr:colOff>885825</xdr:colOff>
      <xdr:row>49</xdr:row>
      <xdr:rowOff>90487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1466850</xdr:colOff>
      <xdr:row>49</xdr:row>
      <xdr:rowOff>23811</xdr:rowOff>
    </xdr:from>
    <xdr:to>
      <xdr:col>8</xdr:col>
      <xdr:colOff>95250</xdr:colOff>
      <xdr:row>67</xdr:row>
      <xdr:rowOff>47624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1457325</xdr:colOff>
      <xdr:row>42</xdr:row>
      <xdr:rowOff>95249</xdr:rowOff>
    </xdr:from>
    <xdr:to>
      <xdr:col>8</xdr:col>
      <xdr:colOff>95250</xdr:colOff>
      <xdr:row>49</xdr:row>
      <xdr:rowOff>9524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_rels/pivotCacheDefinition1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Åberg Daniel HSU hälso- o sjukvårdsavd" refreshedDate="43332.538348263886" createdVersion="4" refreshedVersion="4" minRefreshableVersion="3" recordCount="18" xr:uid="{00000000-000A-0000-FFFF-FFFF2D000000}">
  <cacheSource type="worksheet">
    <worksheetSource ref="A1:C19" sheet="Hälsoundersök"/>
  </cacheSource>
  <cacheFields count="3">
    <cacheField name="År" numFmtId="0">
      <sharedItems containsSemiMixedTypes="0" containsString="0" containsNumber="1" containsInteger="1" minValue="2013" maxValue="2018" count="6">
        <n v="2013"/>
        <n v="2014"/>
        <n v="2015"/>
        <n v="2016"/>
        <n v="2017"/>
        <n v="2018"/>
      </sharedItems>
    </cacheField>
    <cacheField name="Ålder" numFmtId="0">
      <sharedItems count="3">
        <s v="0-17 År"/>
        <s v="18-65 År"/>
        <s v="66+ År"/>
      </sharedItems>
    </cacheField>
    <cacheField name="Antal" numFmtId="2">
      <sharedItems containsSemiMixedTypes="0" containsString="0" containsNumber="1" containsInteger="1" minValue="2" maxValue="1718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Åberg Daniel HSU hälso- o sjukvårdsavd" refreshedDate="43357.567747800924" createdVersion="4" refreshedVersion="4" minRefreshableVersion="3" recordCount="8" xr:uid="{00000000-000A-0000-FFFF-FFFF2E000000}">
  <cacheSource type="worksheet">
    <worksheetSource ref="A2:D10" sheet="Blad1"/>
  </cacheSource>
  <cacheFields count="4">
    <cacheField name="Mått" numFmtId="0">
      <sharedItems count="2">
        <s v="Invånare 0-20 år placerade på HVB-hem eller i familjehem, antal/1000 invånare 0-20 år"/>
        <s v="Invånare 0-20 år placerade på HVB-hem, antal/1000 invånare 0-20 år"/>
      </sharedItems>
    </cacheField>
    <cacheField name="Kommun" numFmtId="0">
      <sharedItems count="2">
        <s v="Kronobergs kommuner"/>
        <s v="Riksgenomsnitt"/>
      </sharedItems>
    </cacheField>
    <cacheField name="År" numFmtId="0">
      <sharedItems containsSemiMixedTypes="0" containsString="0" containsNumber="1" containsInteger="1" minValue="2015" maxValue="2016" count="2">
        <n v="2015"/>
        <n v="2016"/>
      </sharedItems>
    </cacheField>
    <cacheField name="Antal/1000 invånare 0-20 år" numFmtId="0">
      <sharedItems containsSemiMixedTypes="0" containsString="0" containsNumber="1" minValue="4.3" maxValue="13.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Åberg Daniel HSU hälso- o sjukvårdsavd" refreshedDate="43357.573535416668" createdVersion="4" refreshedVersion="4" minRefreshableVersion="3" recordCount="14" xr:uid="{00000000-000A-0000-FFFF-FFFF2F000000}">
  <cacheSource type="worksheet">
    <worksheetSource ref="H2:K16" sheet="Blad1"/>
  </cacheSource>
  <cacheFields count="4">
    <cacheField name="År" numFmtId="0">
      <sharedItems containsSemiMixedTypes="0" containsString="0" containsNumber="1" containsInteger="1" minValue="2011" maxValue="2017" count="7">
        <n v="2011"/>
        <n v="2012"/>
        <n v="2013"/>
        <n v="2014"/>
        <n v="2015"/>
        <n v="2016"/>
        <n v="2017"/>
      </sharedItems>
    </cacheField>
    <cacheField name="Region" numFmtId="0">
      <sharedItems count="2">
        <s v="Kronobergs län"/>
        <s v="Riksgenomsnitt"/>
      </sharedItems>
    </cacheField>
    <cacheField name="Måttenhet" numFmtId="0">
      <sharedItems/>
    </cacheField>
    <cacheField name="Gymnasiebehörighet (yrkesförberedande program) %" numFmtId="0">
      <sharedItems containsSemiMixedTypes="0" containsString="0" containsNumber="1" containsInteger="1" minValue="82" maxValue="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Åberg Daniel HSU hälso- o sjukvårdsavd" refreshedDate="43357.57948414352" createdVersion="4" refreshedVersion="4" minRefreshableVersion="3" recordCount="2" xr:uid="{00000000-000A-0000-FFFF-FFFF30000000}">
  <cacheSource type="worksheet">
    <worksheetSource ref="A32:E34" sheet="Blad1"/>
  </cacheSource>
  <cacheFields count="5">
    <cacheField name="Region" numFmtId="0">
      <sharedItems count="2">
        <s v="Kronobergs län"/>
        <s v="Samtliga län"/>
      </sharedItems>
    </cacheField>
    <cacheField name="Antal individer dec 2015" numFmtId="1">
      <sharedItems containsSemiMixedTypes="0" containsString="0" containsNumber="1" containsInteger="1" minValue="111760" maxValue="5888679"/>
    </cacheField>
    <cacheField name="Antal sjukfall 2015 per 1000" numFmtId="0">
      <sharedItems containsSemiMixedTypes="0" containsString="0" containsNumber="1" minValue="84.1" maxValue="84.9"/>
    </cacheField>
    <cacheField name="Antal sjukfall psykiatriska diagnoser 2015 per 1000" numFmtId="0">
      <sharedItems containsSemiMixedTypes="0" containsString="0" containsNumber="1" minValue="23" maxValue="23.5"/>
    </cacheField>
    <cacheField name="Procentuell förändring sjukfall psykiatriska diagnoser 2010 - 2015" numFmtId="0">
      <sharedItems containsSemiMixedTypes="0" containsString="0" containsNumber="1" minValue="60.8" maxValue="66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Åberg Daniel HSU hälso- o sjukvårdsavd" refreshedDate="43444.54174375" createdVersion="4" refreshedVersion="4" minRefreshableVersion="3" recordCount="60" xr:uid="{00000000-000A-0000-FFFF-FFFF32000000}">
  <cacheSource type="worksheet">
    <worksheetSource name="Fråga1"/>
  </cacheSource>
  <cacheFields count="6">
    <cacheField name="region" numFmtId="0">
      <sharedItems count="1">
        <s v="07 Kronobergs län"/>
      </sharedItems>
    </cacheField>
    <cacheField name="kön" numFmtId="0">
      <sharedItems count="3">
        <s v="män och kvinnor"/>
        <s v="män"/>
        <s v="kvinnor"/>
      </sharedItems>
    </cacheField>
    <cacheField name="variabel" numFmtId="0">
      <sharedItems/>
    </cacheField>
    <cacheField name="Attribut.1" numFmtId="0">
      <sharedItems count="1">
        <s v="Andel personer 20-64 år som varken förvärvsarbetar eller studerar, procent"/>
      </sharedItems>
    </cacheField>
    <cacheField name="Attribut.2" numFmtId="0">
      <sharedItems count="20">
        <s v=" 1997"/>
        <s v=" 1998"/>
        <s v=" 1999"/>
        <s v=" 2000"/>
        <s v=" 2001"/>
        <s v=" 2002"/>
        <s v=" 2003"/>
        <s v=" 2004"/>
        <s v=" 2005"/>
        <s v=" 2006"/>
        <s v=" 2007"/>
        <s v=" 2008"/>
        <s v=" 2009"/>
        <s v=" 2010"/>
        <s v=" 2011"/>
        <s v=" 2012"/>
        <s v=" 2013"/>
        <s v=" 2014"/>
        <s v=" 2015"/>
        <s v=" 2016"/>
      </sharedItems>
    </cacheField>
    <cacheField name="Värde" numFmtId="0">
      <sharedItems containsSemiMixedTypes="0" containsString="0" containsNumber="1" minValue="11.1" maxValue="19.7"/>
    </cacheField>
  </cacheFields>
  <extLst>
    <ext xmlns:x14="http://schemas.microsoft.com/office/spreadsheetml/2009/9/main" uri="{725AE2AE-9491-48be-B2B4-4EB974FC3084}">
      <x14:pivotCacheDefinition pivotCacheId="9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Åberg Daniel HSU hälso- o sjukvårdsavd" refreshedDate="43749.362407523149" createdVersion="4" refreshedVersion="4" minRefreshableVersion="3" recordCount="234" xr:uid="{00000000-000A-0000-FFFF-FFFF35000000}">
  <cacheSource type="worksheet">
    <worksheetSource ref="A1:F235" sheet="Adhd"/>
  </cacheSource>
  <cacheFields count="6">
    <cacheField name="År" numFmtId="0">
      <sharedItems count="13">
        <s v="2018"/>
        <s v="2017"/>
        <s v="2016"/>
        <s v="2015"/>
        <s v="2014"/>
        <s v="2013"/>
        <s v="2012"/>
        <s v="2011"/>
        <s v="2010"/>
        <s v="2009"/>
        <s v="2008"/>
        <s v="2007"/>
        <s v="2006"/>
      </sharedItems>
    </cacheField>
    <cacheField name="Läkemedel" numFmtId="0">
      <sharedItems count="1">
        <s v="Adhd-läkemedel"/>
      </sharedItems>
    </cacheField>
    <cacheField name="Region" numFmtId="0">
      <sharedItems count="2">
        <s v="Riket"/>
        <s v="Kronobergs län"/>
      </sharedItems>
    </cacheField>
    <cacheField name="Kön" numFmtId="0">
      <sharedItems count="3">
        <s v="Män"/>
        <s v="Kvinnor"/>
        <s v="Båda könen"/>
      </sharedItems>
    </cacheField>
    <cacheField name="Ålder" numFmtId="0">
      <sharedItems count="3">
        <s v="0-24"/>
        <s v="25-64"/>
        <s v="65-85+"/>
      </sharedItems>
    </cacheField>
    <cacheField name="Patienter/1000 invånare" numFmtId="4">
      <sharedItems containsSemiMixedTypes="0" containsString="0" containsNumber="1" minValue="0.05" maxValue="28.45"/>
    </cacheField>
  </cacheFields>
  <extLst>
    <ext xmlns:x14="http://schemas.microsoft.com/office/spreadsheetml/2009/9/main" uri="{725AE2AE-9491-48be-B2B4-4EB974FC3084}">
      <x14:pivotCacheDefinition pivotCacheId="1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Åberg Daniel HSU hälso- o sjukvårdsavd" refreshedDate="43774.740230324074" createdVersion="4" refreshedVersion="4" minRefreshableVersion="3" recordCount="312" xr:uid="{00000000-000A-0000-FFFF-FFFF81000000}">
  <cacheSource type="worksheet">
    <worksheetSource ref="A1:G313" sheet="Självmord"/>
  </cacheSource>
  <cacheFields count="7">
    <cacheField name="År" numFmtId="0">
      <sharedItems count="13"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</sharedItems>
    </cacheField>
    <cacheField name="Region" numFmtId="0">
      <sharedItems count="2">
        <s v="Kronobergs län"/>
        <s v="Riket"/>
      </sharedItems>
    </cacheField>
    <cacheField name="Ålder" numFmtId="0">
      <sharedItems count="4">
        <s v="0-24"/>
        <s v="25-64"/>
        <s v="65+"/>
        <s v="Totalt"/>
      </sharedItems>
    </cacheField>
    <cacheField name="Kön" numFmtId="0">
      <sharedItems count="3">
        <s v="Båda könen"/>
        <s v="Kvinnor"/>
        <s v="Män"/>
      </sharedItems>
    </cacheField>
    <cacheField name="Antal" numFmtId="0">
      <sharedItems containsString="0" containsBlank="1" containsNumber="1" containsInteger="1" minValue="1" maxValue="1615"/>
    </cacheField>
    <cacheField name="Medelbefolkning Kronoberg" numFmtId="0">
      <sharedItems containsSemiMixedTypes="0" containsString="0" containsNumber="1" minValue="15517" maxValue="10175213.5"/>
    </cacheField>
    <cacheField name="Antal per 100000" numFmtId="0">
      <sharedItems containsSemiMixedTypes="0" containsString="0" containsNumber="1" minValue="0" maxValue="58.000902236257005"/>
    </cacheField>
  </cacheFields>
  <extLst>
    <ext xmlns:x14="http://schemas.microsoft.com/office/spreadsheetml/2009/9/main" uri="{725AE2AE-9491-48be-B2B4-4EB974FC3084}">
      <x14:pivotCacheDefinition pivotCacheId="16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Åberg Daniel HSJ uppf utdata rapporter" refreshedDate="43986.685563425926" createdVersion="4" refreshedVersion="6" minRefreshableVersion="3" recordCount="198" xr:uid="{00000000-000A-0000-FFFF-FFFF3E000000}">
  <cacheSource type="worksheet">
    <worksheetSource name="Fråga2"/>
  </cacheSource>
  <cacheFields count="7">
    <cacheField name="region" numFmtId="0">
      <sharedItems/>
    </cacheField>
    <cacheField name="kön" numFmtId="0">
      <sharedItems count="3">
        <s v="män och kvinnor"/>
        <s v="män"/>
        <s v="kvinnor"/>
      </sharedItems>
    </cacheField>
    <cacheField name="variabel" numFmtId="0">
      <sharedItems/>
    </cacheField>
    <cacheField name="Variabel2" numFmtId="0">
      <sharedItems/>
    </cacheField>
    <cacheField name="År" numFmtId="0">
      <sharedItems count="22">
        <s v="1997"/>
        <s v="1998"/>
        <s v="1999"/>
        <s v="2000"/>
        <s v="2001"/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</sharedItems>
    </cacheField>
    <cacheField name="Värde" numFmtId="0">
      <sharedItems containsSemiMixedTypes="0" containsString="0" containsNumber="1" minValue="5.5" maxValue="19.7"/>
    </cacheField>
    <cacheField name="Ålder" numFmtId="0">
      <sharedItems count="3">
        <s v=" 16-19 år"/>
        <s v=" 20-25 år"/>
        <s v=" 20-64 år"/>
      </sharedItems>
    </cacheField>
  </cacheFields>
  <extLst>
    <ext xmlns:x14="http://schemas.microsoft.com/office/spreadsheetml/2009/9/main" uri="{725AE2AE-9491-48be-B2B4-4EB974FC3084}">
      <x14:pivotCacheDefinition pivotCacheId="10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Åberg Daniel HSJ uppf utdata rapporter" refreshedDate="43986.691850115742" createdVersion="4" refreshedVersion="6" minRefreshableVersion="3" recordCount="616" xr:uid="{00000000-000A-0000-FFFF-FFFF6F000000}">
  <cacheSource type="worksheet">
    <worksheetSource name="Befolk_Medel_samman"/>
  </cacheSource>
  <cacheFields count="7">
    <cacheField name="region" numFmtId="0">
      <sharedItems count="4">
        <s v="Riket"/>
        <s v="Kronobergs län"/>
        <s v="07 Kronobergs län" u="1"/>
        <s v="00 Riket" u="1"/>
      </sharedItems>
    </cacheField>
    <cacheField name="ålder" numFmtId="0">
      <sharedItems/>
    </cacheField>
    <cacheField name="kön" numFmtId="0">
      <sharedItems count="2">
        <s v="män"/>
        <s v="kvinnor"/>
      </sharedItems>
    </cacheField>
    <cacheField name="Attribut.1" numFmtId="0">
      <sharedItems/>
    </cacheField>
    <cacheField name="Attribut.2" numFmtId="0">
      <sharedItems count="14"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</sharedItems>
    </cacheField>
    <cacheField name="Värde" numFmtId="0">
      <sharedItems containsSemiMixedTypes="0" containsString="0" containsNumber="1" minValue="112" maxValue="742190.5"/>
    </cacheField>
    <cacheField name="Åldersgrupp" numFmtId="0">
      <sharedItems count="3">
        <s v="0-24"/>
        <s v="25-64"/>
        <s v="65+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Åberg Daniel HSJ uppf utdata rapporter" refreshedDate="44263.658468402777" createdVersion="6" refreshedVersion="6" minRefreshableVersion="3" recordCount="270" xr:uid="{CBF310BE-44B4-4408-81CE-60916898C99D}">
  <cacheSource type="worksheet">
    <worksheetSource ref="A1:F271" sheet="Adhd"/>
  </cacheSource>
  <cacheFields count="6">
    <cacheField name="År" numFmtId="0">
      <sharedItems count="15">
        <s v="2018"/>
        <s v="2017"/>
        <s v="2016"/>
        <s v="2015"/>
        <s v="2014"/>
        <s v="2013"/>
        <s v="2012"/>
        <s v="2011"/>
        <s v="2010"/>
        <s v="2009"/>
        <s v="2008"/>
        <s v="2007"/>
        <s v="2006"/>
        <s v="2020"/>
        <s v="2019"/>
      </sharedItems>
    </cacheField>
    <cacheField name="Läkemedel" numFmtId="0">
      <sharedItems count="1">
        <s v="Adhd-läkemedel"/>
      </sharedItems>
    </cacheField>
    <cacheField name="Region" numFmtId="0">
      <sharedItems count="2">
        <s v="Riket"/>
        <s v="Kronobergs län"/>
      </sharedItems>
    </cacheField>
    <cacheField name="Kön" numFmtId="0">
      <sharedItems count="3">
        <s v="Män"/>
        <s v="Kvinnor"/>
        <s v="Båda könen"/>
      </sharedItems>
    </cacheField>
    <cacheField name="Ålder" numFmtId="0">
      <sharedItems count="3">
        <s v="0-24"/>
        <s v="25-64"/>
        <s v="65-85+"/>
      </sharedItems>
    </cacheField>
    <cacheField name="Patienter/1000 invånare" numFmtId="4">
      <sharedItems containsSemiMixedTypes="0" containsString="0" containsNumber="1" minValue="0.05" maxValue="33"/>
    </cacheField>
  </cacheFields>
  <extLst>
    <ext xmlns:x14="http://schemas.microsoft.com/office/spreadsheetml/2009/9/main" uri="{725AE2AE-9491-48be-B2B4-4EB974FC3084}">
      <x14:pivotCacheDefinition pivotCacheId="1609508938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Åberg Daniel HSJ uppf utdata rapporter" refreshedDate="44263.659637268516" createdVersion="6" refreshedVersion="6" minRefreshableVersion="3" recordCount="540" xr:uid="{D8726604-398E-4790-8A38-87D5FC860138}">
  <cacheSource type="worksheet">
    <worksheetSource ref="A1:F541" sheet="Sömn lugn"/>
  </cacheSource>
  <cacheFields count="6">
    <cacheField name="År" numFmtId="0">
      <sharedItems count="15">
        <s v="2018"/>
        <s v="2017"/>
        <s v="2016"/>
        <s v="2015"/>
        <s v="2014"/>
        <s v="2013"/>
        <s v="2012"/>
        <s v="2011"/>
        <s v="2010"/>
        <s v="2009"/>
        <s v="2008"/>
        <s v="2007"/>
        <s v="2006"/>
        <s v="2020"/>
        <s v="2019"/>
      </sharedItems>
    </cacheField>
    <cacheField name="Läkemedel" numFmtId="0">
      <sharedItems count="2">
        <s v="Sömnmedel och lugnande medel"/>
        <s v="Sömnmedel och lugnande medel, exkl. melatonin"/>
      </sharedItems>
    </cacheField>
    <cacheField name="Region" numFmtId="0">
      <sharedItems count="2">
        <s v="Riket"/>
        <s v="Kronobergs län"/>
      </sharedItems>
    </cacheField>
    <cacheField name="Kön" numFmtId="0">
      <sharedItems count="3">
        <s v="Män"/>
        <s v="Kvinnor"/>
        <s v="Båda könen"/>
      </sharedItems>
    </cacheField>
    <cacheField name="Ålder" numFmtId="0">
      <sharedItems count="3">
        <s v="0-24"/>
        <s v="25-64"/>
        <s v="65-85+"/>
      </sharedItems>
    </cacheField>
    <cacheField name="Patienter/1000 invånare" numFmtId="4">
      <sharedItems containsSemiMixedTypes="0" containsString="0" containsNumber="1" minValue="3.57" maxValue="306.14"/>
    </cacheField>
  </cacheFields>
  <extLst>
    <ext xmlns:x14="http://schemas.microsoft.com/office/spreadsheetml/2009/9/main" uri="{725AE2AE-9491-48be-B2B4-4EB974FC3084}">
      <x14:pivotCacheDefinition pivotCacheId="1617503288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Åberg Daniel HSJ uppf utdata rapporter" refreshedDate="44263.659932523151" createdVersion="6" refreshedVersion="6" minRefreshableVersion="3" recordCount="162" xr:uid="{09DB937C-7BD5-41F3-8101-2AFF6270100D}">
  <cacheSource type="worksheet">
    <worksheetSource ref="A1:E163" sheet="Tvångsvård"/>
  </cacheSource>
  <cacheFields count="5">
    <cacheField name="Region" numFmtId="0">
      <sharedItems count="2">
        <s v="Riket"/>
        <s v="Kronoberg"/>
      </sharedItems>
    </cacheField>
    <cacheField name="Kön" numFmtId="0">
      <sharedItems count="3">
        <s v="Män"/>
        <s v="Kvinnor"/>
        <s v="Båda könen"/>
      </sharedItems>
    </cacheField>
    <cacheField name="Ålder" numFmtId="0">
      <sharedItems count="3">
        <s v="0-24"/>
        <s v="25-64"/>
        <s v="65-75+"/>
      </sharedItems>
    </cacheField>
    <cacheField name="År" numFmtId="0">
      <sharedItems containsMixedTypes="1" containsNumber="1" containsInteger="1" minValue="2019" maxValue="2019" count="9">
        <s v="2018"/>
        <s v="2017"/>
        <s v="2016"/>
        <s v="2015"/>
        <s v="2014"/>
        <s v="2013"/>
        <s v="2012"/>
        <s v="2011"/>
        <n v="2019"/>
      </sharedItems>
    </cacheField>
    <cacheField name="Antal patienter/100 000 inv" numFmtId="4">
      <sharedItems containsSemiMixedTypes="0" containsString="0" containsNumber="1" minValue="20.74" maxValue="235.21"/>
    </cacheField>
  </cacheFields>
  <extLst>
    <ext xmlns:x14="http://schemas.microsoft.com/office/spreadsheetml/2009/9/main" uri="{725AE2AE-9491-48be-B2B4-4EB974FC3084}">
      <x14:pivotCacheDefinition pivotCacheId="102248773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Åberg Daniel HSJ uppf utdata rapporter" refreshedDate="44263.66040335648" createdVersion="6" refreshedVersion="6" minRefreshableVersion="3" recordCount="336" xr:uid="{52D213C8-68F5-49FB-941A-23D2E6E484F5}">
  <cacheSource type="worksheet">
    <worksheetSource ref="A2:E338" sheet="Suicid"/>
  </cacheSource>
  <cacheFields count="5">
    <cacheField name="År" numFmtId="0">
      <sharedItems count="14">
        <s v="2019"/>
        <s v="2018"/>
        <s v="2017"/>
        <s v="2016"/>
        <s v="2015"/>
        <s v="2014"/>
        <s v="2013"/>
        <s v="2012"/>
        <s v="2011"/>
        <s v="2010"/>
        <s v="2009"/>
        <s v="2008"/>
        <s v="2007"/>
        <s v="2006"/>
      </sharedItems>
    </cacheField>
    <cacheField name="Region" numFmtId="0">
      <sharedItems count="2">
        <s v="Riket"/>
        <s v="Kronobergs län"/>
      </sharedItems>
    </cacheField>
    <cacheField name="Ålder" numFmtId="0">
      <sharedItems count="4">
        <s v="0-24"/>
        <s v="25-64"/>
        <s v="65+"/>
        <s v="Totalt"/>
      </sharedItems>
    </cacheField>
    <cacheField name="Kön" numFmtId="0">
      <sharedItems count="3">
        <s v="Män"/>
        <s v="Kvinnor"/>
        <s v="Båda könen"/>
      </sharedItems>
    </cacheField>
    <cacheField name="Antal döda per 100 000" numFmtId="0">
      <sharedItems containsMixedTypes="1" containsNumber="1" minValue="1.66" maxValue="54.2"/>
    </cacheField>
  </cacheFields>
  <extLst>
    <ext xmlns:x14="http://schemas.microsoft.com/office/spreadsheetml/2009/9/main" uri="{725AE2AE-9491-48be-B2B4-4EB974FC3084}">
      <x14:pivotCacheDefinition pivotCacheId="73141676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Åberg Daniel HSJ uppf utdata rapporter" refreshedDate="44263.679768287038" createdVersion="6" refreshedVersion="6" minRefreshableVersion="3" recordCount="180" xr:uid="{F192E26C-03BD-414C-8DC4-6D938F0A9E27}">
  <cacheSource type="worksheet">
    <worksheetSource ref="A1:E181" sheet="Självskada"/>
  </cacheSource>
  <cacheFields count="5">
    <cacheField name="Region" numFmtId="0">
      <sharedItems count="2">
        <s v="Riket"/>
        <s v="Kronobergs län"/>
      </sharedItems>
    </cacheField>
    <cacheField name="Kön" numFmtId="0">
      <sharedItems count="3">
        <s v="Män"/>
        <s v="Kvinnor"/>
        <s v="Båda könen"/>
      </sharedItems>
    </cacheField>
    <cacheField name="Ålder" numFmtId="0">
      <sharedItems count="3">
        <s v="0-24"/>
        <s v="25-64"/>
        <s v="65-85+"/>
      </sharedItems>
    </cacheField>
    <cacheField name="År" numFmtId="0">
      <sharedItems count="10">
        <s v="2018"/>
        <s v="2017"/>
        <s v="2016"/>
        <s v="2015"/>
        <s v="2014"/>
        <s v="2013"/>
        <s v="2012"/>
        <s v="2011"/>
        <s v="2010"/>
        <s v="2019"/>
      </sharedItems>
    </cacheField>
    <cacheField name=" Antal patienter/100 000 inv" numFmtId="164">
      <sharedItems containsSemiMixedTypes="0" containsString="0" containsNumber="1" minValue="10.1" maxValue="129.30000000000001"/>
    </cacheField>
  </cacheFields>
  <extLst>
    <ext xmlns:x14="http://schemas.microsoft.com/office/spreadsheetml/2009/9/main" uri="{725AE2AE-9491-48be-B2B4-4EB974FC3084}">
      <x14:pivotCacheDefinition pivotCacheId="1975432522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Åberg Daniel HSJ uppf utdata rapporter" refreshedDate="44263.680959722224" createdVersion="6" refreshedVersion="6" minRefreshableVersion="3" recordCount="270" xr:uid="{815B9BFE-948E-4301-8B25-016E3F28594E}">
  <cacheSource type="worksheet">
    <worksheetSource ref="A1:F271" sheet="Antidep"/>
  </cacheSource>
  <cacheFields count="6">
    <cacheField name="År" numFmtId="0">
      <sharedItems count="15">
        <s v="2018"/>
        <s v="2017"/>
        <s v="2016"/>
        <s v="2015"/>
        <s v="2014"/>
        <s v="2013"/>
        <s v="2012"/>
        <s v="2011"/>
        <s v="2010"/>
        <s v="2009"/>
        <s v="2008"/>
        <s v="2007"/>
        <s v="2006"/>
        <s v="2020"/>
        <s v="2019"/>
      </sharedItems>
    </cacheField>
    <cacheField name="Läkemedel" numFmtId="0">
      <sharedItems count="2">
        <s v="Antidepressiva – SSRI"/>
        <s v="Antidepressiva - SSRI" u="1"/>
      </sharedItems>
    </cacheField>
    <cacheField name="Region" numFmtId="0">
      <sharedItems count="2">
        <s v="Riket"/>
        <s v="Kronobergs län"/>
      </sharedItems>
    </cacheField>
    <cacheField name="Kön" numFmtId="0">
      <sharedItems count="3">
        <s v="Män"/>
        <s v="Kvinnor"/>
        <s v="Båda könen"/>
      </sharedItems>
    </cacheField>
    <cacheField name="Ålder" numFmtId="0">
      <sharedItems count="3">
        <s v="0-24"/>
        <s v="25-64"/>
        <s v="65-85+"/>
      </sharedItems>
    </cacheField>
    <cacheField name="Patienter/1000 invånare" numFmtId="4">
      <sharedItems containsSemiMixedTypes="0" containsString="0" containsNumber="1" minValue="5.47" maxValue="162.76"/>
    </cacheField>
  </cacheFields>
  <extLst>
    <ext xmlns:x14="http://schemas.microsoft.com/office/spreadsheetml/2009/9/main" uri="{725AE2AE-9491-48be-B2B4-4EB974FC3084}">
      <x14:pivotCacheDefinition pivotCacheId="895437153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Åberg Daniel HSJ uppf utdata rapporter" refreshedDate="44264.709906365744" createdVersion="6" refreshedVersion="6" minRefreshableVersion="3" recordCount="336" xr:uid="{7143648B-4B7D-4CC7-B4DD-8C1B5D853DA7}">
  <cacheSource type="worksheet">
    <worksheetSource ref="A1:E337" sheet="Suc Självskada"/>
  </cacheSource>
  <cacheFields count="5">
    <cacheField name="År" numFmtId="0">
      <sharedItems count="14">
        <s v="2019"/>
        <s v="2018"/>
        <s v="2017"/>
        <s v="2016"/>
        <s v="2015"/>
        <s v="2014"/>
        <s v="2013"/>
        <s v="2012"/>
        <s v="2011"/>
        <s v="2010"/>
        <s v="2009"/>
        <s v="2008"/>
        <s v="2007"/>
        <s v="2006"/>
      </sharedItems>
    </cacheField>
    <cacheField name="Region" numFmtId="0">
      <sharedItems count="2">
        <s v="Riket"/>
        <s v="Kronobergs län"/>
      </sharedItems>
    </cacheField>
    <cacheField name="Kön" numFmtId="0">
      <sharedItems count="3">
        <s v="Män"/>
        <s v="Kvinnor"/>
        <s v="Båda könen"/>
      </sharedItems>
    </cacheField>
    <cacheField name="Antal döda per 100 000" numFmtId="0">
      <sharedItems containsMixedTypes="1" containsNumber="1" minValue="0.35" maxValue="16.93"/>
    </cacheField>
    <cacheField name="Ålder" numFmtId="0">
      <sharedItems count="4">
        <s v="0-24"/>
        <s v="25-64"/>
        <s v="65-85+"/>
        <s v="Totalt"/>
      </sharedItems>
    </cacheField>
  </cacheFields>
  <extLst>
    <ext xmlns:x14="http://schemas.microsoft.com/office/spreadsheetml/2009/9/main" uri="{725AE2AE-9491-48be-B2B4-4EB974FC3084}">
      <x14:pivotCacheDefinition pivotCacheId="41234474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n v="266"/>
  </r>
  <r>
    <x v="1"/>
    <x v="0"/>
    <n v="474"/>
  </r>
  <r>
    <x v="2"/>
    <x v="0"/>
    <n v="682"/>
  </r>
  <r>
    <x v="3"/>
    <x v="0"/>
    <n v="717"/>
  </r>
  <r>
    <x v="4"/>
    <x v="0"/>
    <n v="210"/>
  </r>
  <r>
    <x v="5"/>
    <x v="0"/>
    <n v="64"/>
  </r>
  <r>
    <x v="0"/>
    <x v="1"/>
    <n v="674"/>
  </r>
  <r>
    <x v="1"/>
    <x v="1"/>
    <n v="1345"/>
  </r>
  <r>
    <x v="2"/>
    <x v="1"/>
    <n v="1718"/>
  </r>
  <r>
    <x v="3"/>
    <x v="1"/>
    <n v="1324"/>
  </r>
  <r>
    <x v="4"/>
    <x v="1"/>
    <n v="279"/>
  </r>
  <r>
    <x v="5"/>
    <x v="1"/>
    <n v="97"/>
  </r>
  <r>
    <x v="0"/>
    <x v="2"/>
    <n v="11"/>
  </r>
  <r>
    <x v="1"/>
    <x v="2"/>
    <n v="18"/>
  </r>
  <r>
    <x v="2"/>
    <x v="2"/>
    <n v="32"/>
  </r>
  <r>
    <x v="3"/>
    <x v="2"/>
    <n v="23"/>
  </r>
  <r>
    <x v="4"/>
    <x v="2"/>
    <n v="12"/>
  </r>
  <r>
    <x v="5"/>
    <x v="2"/>
    <n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">
  <r>
    <x v="0"/>
    <x v="0"/>
    <x v="0"/>
    <n v="13.9"/>
  </r>
  <r>
    <x v="0"/>
    <x v="1"/>
    <x v="0"/>
    <n v="12.1"/>
  </r>
  <r>
    <x v="1"/>
    <x v="0"/>
    <x v="0"/>
    <n v="5.5"/>
  </r>
  <r>
    <x v="1"/>
    <x v="1"/>
    <x v="0"/>
    <n v="5.0999999999999996"/>
  </r>
  <r>
    <x v="0"/>
    <x v="0"/>
    <x v="1"/>
    <n v="12.5"/>
  </r>
  <r>
    <x v="0"/>
    <x v="1"/>
    <x v="1"/>
    <n v="10.6"/>
  </r>
  <r>
    <x v="1"/>
    <x v="0"/>
    <x v="1"/>
    <n v="4.5999999999999996"/>
  </r>
  <r>
    <x v="1"/>
    <x v="1"/>
    <x v="1"/>
    <n v="4.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">
  <r>
    <x v="0"/>
    <x v="0"/>
    <s v="Andel %"/>
    <n v="89"/>
  </r>
  <r>
    <x v="1"/>
    <x v="0"/>
    <s v="Andel %"/>
    <n v="88"/>
  </r>
  <r>
    <x v="2"/>
    <x v="0"/>
    <s v="Andel %"/>
    <n v="89"/>
  </r>
  <r>
    <x v="3"/>
    <x v="0"/>
    <s v="Andel %"/>
    <n v="88"/>
  </r>
  <r>
    <x v="4"/>
    <x v="0"/>
    <s v="Andel %"/>
    <n v="85"/>
  </r>
  <r>
    <x v="5"/>
    <x v="0"/>
    <s v="Andel %"/>
    <n v="85"/>
  </r>
  <r>
    <x v="6"/>
    <x v="0"/>
    <s v="Andel %"/>
    <n v="82"/>
  </r>
  <r>
    <x v="0"/>
    <x v="1"/>
    <s v="Andel %"/>
    <n v="89"/>
  </r>
  <r>
    <x v="1"/>
    <x v="1"/>
    <s v="Andel %"/>
    <n v="88"/>
  </r>
  <r>
    <x v="2"/>
    <x v="1"/>
    <s v="Andel %"/>
    <n v="89"/>
  </r>
  <r>
    <x v="3"/>
    <x v="1"/>
    <s v="Andel %"/>
    <n v="88"/>
  </r>
  <r>
    <x v="4"/>
    <x v="1"/>
    <s v="Andel %"/>
    <n v="87"/>
  </r>
  <r>
    <x v="5"/>
    <x v="1"/>
    <s v="Andel %"/>
    <n v="88"/>
  </r>
  <r>
    <x v="6"/>
    <x v="1"/>
    <s v="Andel %"/>
    <n v="8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">
  <r>
    <x v="0"/>
    <n v="111760"/>
    <n v="84.9"/>
    <n v="23"/>
    <n v="60.8"/>
  </r>
  <r>
    <x v="1"/>
    <n v="5888679"/>
    <n v="84.1"/>
    <n v="23.5"/>
    <n v="66.5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">
  <r>
    <x v="0"/>
    <x v="0"/>
    <s v="samtliga 20-64 år"/>
    <x v="0"/>
    <x v="0"/>
    <n v="17.100000000000001"/>
  </r>
  <r>
    <x v="0"/>
    <x v="0"/>
    <s v="samtliga 20-64 år"/>
    <x v="0"/>
    <x v="1"/>
    <n v="15.6"/>
  </r>
  <r>
    <x v="0"/>
    <x v="0"/>
    <s v="samtliga 20-64 år"/>
    <x v="0"/>
    <x v="2"/>
    <n v="15.5"/>
  </r>
  <r>
    <x v="0"/>
    <x v="0"/>
    <s v="samtliga 20-64 år"/>
    <x v="0"/>
    <x v="3"/>
    <n v="14.8"/>
  </r>
  <r>
    <x v="0"/>
    <x v="0"/>
    <s v="samtliga 20-64 år"/>
    <x v="0"/>
    <x v="4"/>
    <n v="14.8"/>
  </r>
  <r>
    <x v="0"/>
    <x v="0"/>
    <s v="samtliga 20-64 år"/>
    <x v="0"/>
    <x v="5"/>
    <n v="13.8"/>
  </r>
  <r>
    <x v="0"/>
    <x v="0"/>
    <s v="samtliga 20-64 år"/>
    <x v="0"/>
    <x v="6"/>
    <n v="14.5"/>
  </r>
  <r>
    <x v="0"/>
    <x v="0"/>
    <s v="samtliga 20-64 år"/>
    <x v="0"/>
    <x v="7"/>
    <n v="13.9"/>
  </r>
  <r>
    <x v="0"/>
    <x v="0"/>
    <s v="samtliga 20-64 år"/>
    <x v="0"/>
    <x v="8"/>
    <n v="14.2"/>
  </r>
  <r>
    <x v="0"/>
    <x v="0"/>
    <s v="samtliga 20-64 år"/>
    <x v="0"/>
    <x v="9"/>
    <n v="13.8"/>
  </r>
  <r>
    <x v="0"/>
    <x v="0"/>
    <s v="samtliga 20-64 år"/>
    <x v="0"/>
    <x v="10"/>
    <n v="12.8"/>
  </r>
  <r>
    <x v="0"/>
    <x v="0"/>
    <s v="samtliga 20-64 år"/>
    <x v="0"/>
    <x v="11"/>
    <n v="13.5"/>
  </r>
  <r>
    <x v="0"/>
    <x v="0"/>
    <s v="samtliga 20-64 år"/>
    <x v="0"/>
    <x v="12"/>
    <n v="15.9"/>
  </r>
  <r>
    <x v="0"/>
    <x v="0"/>
    <s v="samtliga 20-64 år"/>
    <x v="0"/>
    <x v="13"/>
    <n v="15.1"/>
  </r>
  <r>
    <x v="0"/>
    <x v="0"/>
    <s v="samtliga 20-64 år"/>
    <x v="0"/>
    <x v="14"/>
    <n v="14.6"/>
  </r>
  <r>
    <x v="0"/>
    <x v="0"/>
    <s v="samtliga 20-64 år"/>
    <x v="0"/>
    <x v="15"/>
    <n v="14.9"/>
  </r>
  <r>
    <x v="0"/>
    <x v="0"/>
    <s v="samtliga 20-64 år"/>
    <x v="0"/>
    <x v="16"/>
    <n v="14.8"/>
  </r>
  <r>
    <x v="0"/>
    <x v="0"/>
    <s v="samtliga 20-64 år"/>
    <x v="0"/>
    <x v="17"/>
    <n v="14.6"/>
  </r>
  <r>
    <x v="0"/>
    <x v="0"/>
    <s v="samtliga 20-64 år"/>
    <x v="0"/>
    <x v="18"/>
    <n v="14.5"/>
  </r>
  <r>
    <x v="0"/>
    <x v="0"/>
    <s v="samtliga 20-64 år"/>
    <x v="0"/>
    <x v="19"/>
    <n v="14.3"/>
  </r>
  <r>
    <x v="0"/>
    <x v="1"/>
    <s v="samtliga 20-64 år"/>
    <x v="0"/>
    <x v="0"/>
    <n v="14.7"/>
  </r>
  <r>
    <x v="0"/>
    <x v="1"/>
    <s v="samtliga 20-64 år"/>
    <x v="0"/>
    <x v="1"/>
    <n v="13.4"/>
  </r>
  <r>
    <x v="0"/>
    <x v="1"/>
    <s v="samtliga 20-64 år"/>
    <x v="0"/>
    <x v="2"/>
    <n v="13.2"/>
  </r>
  <r>
    <x v="0"/>
    <x v="1"/>
    <s v="samtliga 20-64 år"/>
    <x v="0"/>
    <x v="3"/>
    <n v="12.6"/>
  </r>
  <r>
    <x v="0"/>
    <x v="1"/>
    <s v="samtliga 20-64 år"/>
    <x v="0"/>
    <x v="4"/>
    <n v="12.8"/>
  </r>
  <r>
    <x v="0"/>
    <x v="1"/>
    <s v="samtliga 20-64 år"/>
    <x v="0"/>
    <x v="5"/>
    <n v="11.9"/>
  </r>
  <r>
    <x v="0"/>
    <x v="1"/>
    <s v="samtliga 20-64 år"/>
    <x v="0"/>
    <x v="6"/>
    <n v="12.7"/>
  </r>
  <r>
    <x v="0"/>
    <x v="1"/>
    <s v="samtliga 20-64 år"/>
    <x v="0"/>
    <x v="7"/>
    <n v="12.1"/>
  </r>
  <r>
    <x v="0"/>
    <x v="1"/>
    <s v="samtliga 20-64 år"/>
    <x v="0"/>
    <x v="8"/>
    <n v="12.5"/>
  </r>
  <r>
    <x v="0"/>
    <x v="1"/>
    <s v="samtliga 20-64 år"/>
    <x v="0"/>
    <x v="9"/>
    <n v="12"/>
  </r>
  <r>
    <x v="0"/>
    <x v="1"/>
    <s v="samtliga 20-64 år"/>
    <x v="0"/>
    <x v="10"/>
    <n v="11.1"/>
  </r>
  <r>
    <x v="0"/>
    <x v="1"/>
    <s v="samtliga 20-64 år"/>
    <x v="0"/>
    <x v="11"/>
    <n v="12"/>
  </r>
  <r>
    <x v="0"/>
    <x v="1"/>
    <s v="samtliga 20-64 år"/>
    <x v="0"/>
    <x v="12"/>
    <n v="14.7"/>
  </r>
  <r>
    <x v="0"/>
    <x v="1"/>
    <s v="samtliga 20-64 år"/>
    <x v="0"/>
    <x v="13"/>
    <n v="13.9"/>
  </r>
  <r>
    <x v="0"/>
    <x v="1"/>
    <s v="samtliga 20-64 år"/>
    <x v="0"/>
    <x v="14"/>
    <n v="13.4"/>
  </r>
  <r>
    <x v="0"/>
    <x v="1"/>
    <s v="samtliga 20-64 år"/>
    <x v="0"/>
    <x v="15"/>
    <n v="14"/>
  </r>
  <r>
    <x v="0"/>
    <x v="1"/>
    <s v="samtliga 20-64 år"/>
    <x v="0"/>
    <x v="16"/>
    <n v="13.7"/>
  </r>
  <r>
    <x v="0"/>
    <x v="1"/>
    <s v="samtliga 20-64 år"/>
    <x v="0"/>
    <x v="17"/>
    <n v="13.6"/>
  </r>
  <r>
    <x v="0"/>
    <x v="1"/>
    <s v="samtliga 20-64 år"/>
    <x v="0"/>
    <x v="18"/>
    <n v="13.5"/>
  </r>
  <r>
    <x v="0"/>
    <x v="1"/>
    <s v="samtliga 20-64 år"/>
    <x v="0"/>
    <x v="19"/>
    <n v="13.5"/>
  </r>
  <r>
    <x v="0"/>
    <x v="2"/>
    <s v="samtliga 20-64 år"/>
    <x v="0"/>
    <x v="0"/>
    <n v="19.7"/>
  </r>
  <r>
    <x v="0"/>
    <x v="2"/>
    <s v="samtliga 20-64 år"/>
    <x v="0"/>
    <x v="1"/>
    <n v="17.899999999999999"/>
  </r>
  <r>
    <x v="0"/>
    <x v="2"/>
    <s v="samtliga 20-64 år"/>
    <x v="0"/>
    <x v="2"/>
    <n v="17.899999999999999"/>
  </r>
  <r>
    <x v="0"/>
    <x v="2"/>
    <s v="samtliga 20-64 år"/>
    <x v="0"/>
    <x v="3"/>
    <n v="17.100000000000001"/>
  </r>
  <r>
    <x v="0"/>
    <x v="2"/>
    <s v="samtliga 20-64 år"/>
    <x v="0"/>
    <x v="4"/>
    <n v="16.899999999999999"/>
  </r>
  <r>
    <x v="0"/>
    <x v="2"/>
    <s v="samtliga 20-64 år"/>
    <x v="0"/>
    <x v="5"/>
    <n v="15.9"/>
  </r>
  <r>
    <x v="0"/>
    <x v="2"/>
    <s v="samtliga 20-64 år"/>
    <x v="0"/>
    <x v="6"/>
    <n v="16.399999999999999"/>
  </r>
  <r>
    <x v="0"/>
    <x v="2"/>
    <s v="samtliga 20-64 år"/>
    <x v="0"/>
    <x v="7"/>
    <n v="15.8"/>
  </r>
  <r>
    <x v="0"/>
    <x v="2"/>
    <s v="samtliga 20-64 år"/>
    <x v="0"/>
    <x v="8"/>
    <n v="15.9"/>
  </r>
  <r>
    <x v="0"/>
    <x v="2"/>
    <s v="samtliga 20-64 år"/>
    <x v="0"/>
    <x v="9"/>
    <n v="15.7"/>
  </r>
  <r>
    <x v="0"/>
    <x v="2"/>
    <s v="samtliga 20-64 år"/>
    <x v="0"/>
    <x v="10"/>
    <n v="14.7"/>
  </r>
  <r>
    <x v="0"/>
    <x v="2"/>
    <s v="samtliga 20-64 år"/>
    <x v="0"/>
    <x v="11"/>
    <n v="15"/>
  </r>
  <r>
    <x v="0"/>
    <x v="2"/>
    <s v="samtliga 20-64 år"/>
    <x v="0"/>
    <x v="12"/>
    <n v="17"/>
  </r>
  <r>
    <x v="0"/>
    <x v="2"/>
    <s v="samtliga 20-64 år"/>
    <x v="0"/>
    <x v="13"/>
    <n v="16.399999999999999"/>
  </r>
  <r>
    <x v="0"/>
    <x v="2"/>
    <s v="samtliga 20-64 år"/>
    <x v="0"/>
    <x v="14"/>
    <n v="15.9"/>
  </r>
  <r>
    <x v="0"/>
    <x v="2"/>
    <s v="samtliga 20-64 år"/>
    <x v="0"/>
    <x v="15"/>
    <n v="15.9"/>
  </r>
  <r>
    <x v="0"/>
    <x v="2"/>
    <s v="samtliga 20-64 år"/>
    <x v="0"/>
    <x v="16"/>
    <n v="15.9"/>
  </r>
  <r>
    <x v="0"/>
    <x v="2"/>
    <s v="samtliga 20-64 år"/>
    <x v="0"/>
    <x v="17"/>
    <n v="15.8"/>
  </r>
  <r>
    <x v="0"/>
    <x v="2"/>
    <s v="samtliga 20-64 år"/>
    <x v="0"/>
    <x v="18"/>
    <n v="15.4"/>
  </r>
  <r>
    <x v="0"/>
    <x v="2"/>
    <s v="samtliga 20-64 år"/>
    <x v="0"/>
    <x v="19"/>
    <n v="15.1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34">
  <r>
    <x v="0"/>
    <x v="0"/>
    <x v="0"/>
    <x v="0"/>
    <x v="0"/>
    <n v="28.45"/>
  </r>
  <r>
    <x v="0"/>
    <x v="0"/>
    <x v="0"/>
    <x v="1"/>
    <x v="0"/>
    <n v="16.649999999999999"/>
  </r>
  <r>
    <x v="0"/>
    <x v="0"/>
    <x v="0"/>
    <x v="2"/>
    <x v="0"/>
    <n v="22.75"/>
  </r>
  <r>
    <x v="0"/>
    <x v="0"/>
    <x v="1"/>
    <x v="0"/>
    <x v="0"/>
    <n v="19.25"/>
  </r>
  <r>
    <x v="0"/>
    <x v="0"/>
    <x v="1"/>
    <x v="1"/>
    <x v="0"/>
    <n v="10.67"/>
  </r>
  <r>
    <x v="0"/>
    <x v="0"/>
    <x v="1"/>
    <x v="2"/>
    <x v="0"/>
    <n v="15.14"/>
  </r>
  <r>
    <x v="1"/>
    <x v="0"/>
    <x v="0"/>
    <x v="0"/>
    <x v="0"/>
    <n v="27.25"/>
  </r>
  <r>
    <x v="1"/>
    <x v="0"/>
    <x v="0"/>
    <x v="1"/>
    <x v="0"/>
    <n v="15.77"/>
  </r>
  <r>
    <x v="1"/>
    <x v="0"/>
    <x v="0"/>
    <x v="2"/>
    <x v="0"/>
    <n v="21.7"/>
  </r>
  <r>
    <x v="1"/>
    <x v="0"/>
    <x v="1"/>
    <x v="0"/>
    <x v="0"/>
    <n v="19.22"/>
  </r>
  <r>
    <x v="1"/>
    <x v="0"/>
    <x v="1"/>
    <x v="1"/>
    <x v="0"/>
    <n v="10.029999999999999"/>
  </r>
  <r>
    <x v="1"/>
    <x v="0"/>
    <x v="1"/>
    <x v="2"/>
    <x v="0"/>
    <n v="14.8"/>
  </r>
  <r>
    <x v="2"/>
    <x v="0"/>
    <x v="0"/>
    <x v="0"/>
    <x v="0"/>
    <n v="26.31"/>
  </r>
  <r>
    <x v="2"/>
    <x v="0"/>
    <x v="0"/>
    <x v="1"/>
    <x v="0"/>
    <n v="14.68"/>
  </r>
  <r>
    <x v="2"/>
    <x v="0"/>
    <x v="0"/>
    <x v="2"/>
    <x v="0"/>
    <n v="20.68"/>
  </r>
  <r>
    <x v="2"/>
    <x v="0"/>
    <x v="1"/>
    <x v="0"/>
    <x v="0"/>
    <n v="17.86"/>
  </r>
  <r>
    <x v="2"/>
    <x v="0"/>
    <x v="1"/>
    <x v="1"/>
    <x v="0"/>
    <n v="8.93"/>
  </r>
  <r>
    <x v="2"/>
    <x v="0"/>
    <x v="1"/>
    <x v="2"/>
    <x v="0"/>
    <n v="13.56"/>
  </r>
  <r>
    <x v="3"/>
    <x v="0"/>
    <x v="0"/>
    <x v="0"/>
    <x v="0"/>
    <n v="24.81"/>
  </r>
  <r>
    <x v="3"/>
    <x v="0"/>
    <x v="0"/>
    <x v="1"/>
    <x v="0"/>
    <n v="13.37"/>
  </r>
  <r>
    <x v="3"/>
    <x v="0"/>
    <x v="0"/>
    <x v="2"/>
    <x v="0"/>
    <n v="19.25"/>
  </r>
  <r>
    <x v="3"/>
    <x v="0"/>
    <x v="1"/>
    <x v="0"/>
    <x v="0"/>
    <n v="16.55"/>
  </r>
  <r>
    <x v="3"/>
    <x v="0"/>
    <x v="1"/>
    <x v="1"/>
    <x v="0"/>
    <n v="7.76"/>
  </r>
  <r>
    <x v="3"/>
    <x v="0"/>
    <x v="1"/>
    <x v="2"/>
    <x v="0"/>
    <n v="12.31"/>
  </r>
  <r>
    <x v="4"/>
    <x v="0"/>
    <x v="0"/>
    <x v="0"/>
    <x v="0"/>
    <n v="23.28"/>
  </r>
  <r>
    <x v="4"/>
    <x v="0"/>
    <x v="0"/>
    <x v="1"/>
    <x v="0"/>
    <n v="12.17"/>
  </r>
  <r>
    <x v="4"/>
    <x v="0"/>
    <x v="0"/>
    <x v="2"/>
    <x v="0"/>
    <n v="17.88"/>
  </r>
  <r>
    <x v="4"/>
    <x v="0"/>
    <x v="1"/>
    <x v="0"/>
    <x v="0"/>
    <n v="14.96"/>
  </r>
  <r>
    <x v="4"/>
    <x v="0"/>
    <x v="1"/>
    <x v="1"/>
    <x v="0"/>
    <n v="7.27"/>
  </r>
  <r>
    <x v="4"/>
    <x v="0"/>
    <x v="1"/>
    <x v="2"/>
    <x v="0"/>
    <n v="11.24"/>
  </r>
  <r>
    <x v="5"/>
    <x v="0"/>
    <x v="0"/>
    <x v="0"/>
    <x v="0"/>
    <n v="21.59"/>
  </r>
  <r>
    <x v="5"/>
    <x v="0"/>
    <x v="0"/>
    <x v="1"/>
    <x v="0"/>
    <n v="10.83"/>
  </r>
  <r>
    <x v="5"/>
    <x v="0"/>
    <x v="0"/>
    <x v="2"/>
    <x v="0"/>
    <n v="16.36"/>
  </r>
  <r>
    <x v="5"/>
    <x v="0"/>
    <x v="1"/>
    <x v="0"/>
    <x v="0"/>
    <n v="14.91"/>
  </r>
  <r>
    <x v="5"/>
    <x v="0"/>
    <x v="1"/>
    <x v="1"/>
    <x v="0"/>
    <n v="7.39"/>
  </r>
  <r>
    <x v="5"/>
    <x v="0"/>
    <x v="1"/>
    <x v="2"/>
    <x v="0"/>
    <n v="11.27"/>
  </r>
  <r>
    <x v="6"/>
    <x v="0"/>
    <x v="0"/>
    <x v="0"/>
    <x v="0"/>
    <n v="19.68"/>
  </r>
  <r>
    <x v="6"/>
    <x v="0"/>
    <x v="0"/>
    <x v="1"/>
    <x v="0"/>
    <n v="9.6300000000000008"/>
  </r>
  <r>
    <x v="6"/>
    <x v="0"/>
    <x v="0"/>
    <x v="2"/>
    <x v="0"/>
    <n v="14.79"/>
  </r>
  <r>
    <x v="6"/>
    <x v="0"/>
    <x v="1"/>
    <x v="0"/>
    <x v="0"/>
    <n v="14.24"/>
  </r>
  <r>
    <x v="6"/>
    <x v="0"/>
    <x v="1"/>
    <x v="1"/>
    <x v="0"/>
    <n v="6.89"/>
  </r>
  <r>
    <x v="6"/>
    <x v="0"/>
    <x v="1"/>
    <x v="2"/>
    <x v="0"/>
    <n v="10.69"/>
  </r>
  <r>
    <x v="7"/>
    <x v="0"/>
    <x v="0"/>
    <x v="0"/>
    <x v="0"/>
    <n v="17.63"/>
  </r>
  <r>
    <x v="7"/>
    <x v="0"/>
    <x v="0"/>
    <x v="1"/>
    <x v="0"/>
    <n v="8.26"/>
  </r>
  <r>
    <x v="7"/>
    <x v="0"/>
    <x v="0"/>
    <x v="2"/>
    <x v="0"/>
    <n v="13.07"/>
  </r>
  <r>
    <x v="7"/>
    <x v="0"/>
    <x v="1"/>
    <x v="0"/>
    <x v="0"/>
    <n v="12.03"/>
  </r>
  <r>
    <x v="7"/>
    <x v="0"/>
    <x v="1"/>
    <x v="1"/>
    <x v="0"/>
    <n v="5.85"/>
  </r>
  <r>
    <x v="7"/>
    <x v="0"/>
    <x v="1"/>
    <x v="2"/>
    <x v="0"/>
    <n v="9.0399999999999991"/>
  </r>
  <r>
    <x v="8"/>
    <x v="0"/>
    <x v="0"/>
    <x v="0"/>
    <x v="0"/>
    <n v="14.97"/>
  </r>
  <r>
    <x v="8"/>
    <x v="0"/>
    <x v="0"/>
    <x v="1"/>
    <x v="0"/>
    <n v="6.59"/>
  </r>
  <r>
    <x v="8"/>
    <x v="0"/>
    <x v="0"/>
    <x v="2"/>
    <x v="0"/>
    <n v="10.89"/>
  </r>
  <r>
    <x v="8"/>
    <x v="0"/>
    <x v="1"/>
    <x v="0"/>
    <x v="0"/>
    <n v="10.5"/>
  </r>
  <r>
    <x v="8"/>
    <x v="0"/>
    <x v="1"/>
    <x v="1"/>
    <x v="0"/>
    <n v="4.82"/>
  </r>
  <r>
    <x v="8"/>
    <x v="0"/>
    <x v="1"/>
    <x v="2"/>
    <x v="0"/>
    <n v="7.75"/>
  </r>
  <r>
    <x v="9"/>
    <x v="0"/>
    <x v="0"/>
    <x v="0"/>
    <x v="0"/>
    <n v="12.33"/>
  </r>
  <r>
    <x v="9"/>
    <x v="0"/>
    <x v="0"/>
    <x v="1"/>
    <x v="0"/>
    <n v="4.9400000000000004"/>
  </r>
  <r>
    <x v="9"/>
    <x v="0"/>
    <x v="0"/>
    <x v="2"/>
    <x v="0"/>
    <n v="8.73"/>
  </r>
  <r>
    <x v="9"/>
    <x v="0"/>
    <x v="1"/>
    <x v="0"/>
    <x v="0"/>
    <n v="8.06"/>
  </r>
  <r>
    <x v="9"/>
    <x v="0"/>
    <x v="1"/>
    <x v="1"/>
    <x v="0"/>
    <n v="3.19"/>
  </r>
  <r>
    <x v="9"/>
    <x v="0"/>
    <x v="1"/>
    <x v="2"/>
    <x v="0"/>
    <n v="5.71"/>
  </r>
  <r>
    <x v="10"/>
    <x v="0"/>
    <x v="0"/>
    <x v="0"/>
    <x v="0"/>
    <n v="10"/>
  </r>
  <r>
    <x v="10"/>
    <x v="0"/>
    <x v="0"/>
    <x v="1"/>
    <x v="0"/>
    <n v="3.67"/>
  </r>
  <r>
    <x v="10"/>
    <x v="0"/>
    <x v="0"/>
    <x v="2"/>
    <x v="0"/>
    <n v="6.92"/>
  </r>
  <r>
    <x v="10"/>
    <x v="0"/>
    <x v="1"/>
    <x v="0"/>
    <x v="0"/>
    <n v="5.66"/>
  </r>
  <r>
    <x v="10"/>
    <x v="0"/>
    <x v="1"/>
    <x v="1"/>
    <x v="0"/>
    <n v="2.2799999999999998"/>
  </r>
  <r>
    <x v="10"/>
    <x v="0"/>
    <x v="1"/>
    <x v="2"/>
    <x v="0"/>
    <n v="4.0199999999999996"/>
  </r>
  <r>
    <x v="11"/>
    <x v="0"/>
    <x v="0"/>
    <x v="0"/>
    <x v="0"/>
    <n v="8.0399999999999991"/>
  </r>
  <r>
    <x v="11"/>
    <x v="0"/>
    <x v="0"/>
    <x v="1"/>
    <x v="0"/>
    <n v="2.7"/>
  </r>
  <r>
    <x v="11"/>
    <x v="0"/>
    <x v="0"/>
    <x v="2"/>
    <x v="0"/>
    <n v="5.44"/>
  </r>
  <r>
    <x v="11"/>
    <x v="0"/>
    <x v="1"/>
    <x v="0"/>
    <x v="0"/>
    <n v="4.47"/>
  </r>
  <r>
    <x v="11"/>
    <x v="0"/>
    <x v="1"/>
    <x v="1"/>
    <x v="0"/>
    <n v="1.3"/>
  </r>
  <r>
    <x v="11"/>
    <x v="0"/>
    <x v="1"/>
    <x v="2"/>
    <x v="0"/>
    <n v="2.94"/>
  </r>
  <r>
    <x v="12"/>
    <x v="0"/>
    <x v="0"/>
    <x v="0"/>
    <x v="0"/>
    <n v="6.25"/>
  </r>
  <r>
    <x v="12"/>
    <x v="0"/>
    <x v="0"/>
    <x v="1"/>
    <x v="0"/>
    <n v="1.89"/>
  </r>
  <r>
    <x v="12"/>
    <x v="0"/>
    <x v="0"/>
    <x v="2"/>
    <x v="0"/>
    <n v="4.13"/>
  </r>
  <r>
    <x v="12"/>
    <x v="0"/>
    <x v="1"/>
    <x v="0"/>
    <x v="0"/>
    <n v="3.5"/>
  </r>
  <r>
    <x v="12"/>
    <x v="0"/>
    <x v="1"/>
    <x v="1"/>
    <x v="0"/>
    <n v="0.77"/>
  </r>
  <r>
    <x v="12"/>
    <x v="0"/>
    <x v="1"/>
    <x v="2"/>
    <x v="0"/>
    <n v="2.1800000000000002"/>
  </r>
  <r>
    <x v="0"/>
    <x v="0"/>
    <x v="0"/>
    <x v="0"/>
    <x v="1"/>
    <n v="10.220000000000001"/>
  </r>
  <r>
    <x v="0"/>
    <x v="0"/>
    <x v="0"/>
    <x v="1"/>
    <x v="1"/>
    <n v="10.17"/>
  </r>
  <r>
    <x v="0"/>
    <x v="0"/>
    <x v="0"/>
    <x v="2"/>
    <x v="1"/>
    <n v="10.199999999999999"/>
  </r>
  <r>
    <x v="0"/>
    <x v="0"/>
    <x v="1"/>
    <x v="0"/>
    <x v="1"/>
    <n v="7.26"/>
  </r>
  <r>
    <x v="0"/>
    <x v="0"/>
    <x v="1"/>
    <x v="1"/>
    <x v="1"/>
    <n v="8.66"/>
  </r>
  <r>
    <x v="0"/>
    <x v="0"/>
    <x v="1"/>
    <x v="2"/>
    <x v="1"/>
    <n v="7.94"/>
  </r>
  <r>
    <x v="1"/>
    <x v="0"/>
    <x v="0"/>
    <x v="0"/>
    <x v="1"/>
    <n v="9.48"/>
  </r>
  <r>
    <x v="1"/>
    <x v="0"/>
    <x v="0"/>
    <x v="1"/>
    <x v="1"/>
    <n v="9.07"/>
  </r>
  <r>
    <x v="1"/>
    <x v="0"/>
    <x v="0"/>
    <x v="2"/>
    <x v="1"/>
    <n v="9.2799999999999994"/>
  </r>
  <r>
    <x v="1"/>
    <x v="0"/>
    <x v="1"/>
    <x v="0"/>
    <x v="1"/>
    <n v="6.94"/>
  </r>
  <r>
    <x v="1"/>
    <x v="0"/>
    <x v="1"/>
    <x v="1"/>
    <x v="1"/>
    <n v="7.85"/>
  </r>
  <r>
    <x v="1"/>
    <x v="0"/>
    <x v="1"/>
    <x v="2"/>
    <x v="1"/>
    <n v="7.38"/>
  </r>
  <r>
    <x v="2"/>
    <x v="0"/>
    <x v="0"/>
    <x v="0"/>
    <x v="1"/>
    <n v="8.73"/>
  </r>
  <r>
    <x v="2"/>
    <x v="0"/>
    <x v="0"/>
    <x v="1"/>
    <x v="1"/>
    <n v="8.1199999999999992"/>
  </r>
  <r>
    <x v="2"/>
    <x v="0"/>
    <x v="0"/>
    <x v="2"/>
    <x v="1"/>
    <n v="8.43"/>
  </r>
  <r>
    <x v="2"/>
    <x v="0"/>
    <x v="1"/>
    <x v="0"/>
    <x v="1"/>
    <n v="6.62"/>
  </r>
  <r>
    <x v="2"/>
    <x v="0"/>
    <x v="1"/>
    <x v="1"/>
    <x v="1"/>
    <n v="7.07"/>
  </r>
  <r>
    <x v="2"/>
    <x v="0"/>
    <x v="1"/>
    <x v="2"/>
    <x v="1"/>
    <n v="6.84"/>
  </r>
  <r>
    <x v="3"/>
    <x v="0"/>
    <x v="0"/>
    <x v="0"/>
    <x v="1"/>
    <n v="7.82"/>
  </r>
  <r>
    <x v="3"/>
    <x v="0"/>
    <x v="0"/>
    <x v="1"/>
    <x v="1"/>
    <n v="7.2"/>
  </r>
  <r>
    <x v="3"/>
    <x v="0"/>
    <x v="0"/>
    <x v="2"/>
    <x v="1"/>
    <n v="7.52"/>
  </r>
  <r>
    <x v="3"/>
    <x v="0"/>
    <x v="1"/>
    <x v="0"/>
    <x v="1"/>
    <n v="6.21"/>
  </r>
  <r>
    <x v="3"/>
    <x v="0"/>
    <x v="1"/>
    <x v="1"/>
    <x v="1"/>
    <n v="6.32"/>
  </r>
  <r>
    <x v="3"/>
    <x v="0"/>
    <x v="1"/>
    <x v="2"/>
    <x v="1"/>
    <n v="6.26"/>
  </r>
  <r>
    <x v="4"/>
    <x v="0"/>
    <x v="0"/>
    <x v="0"/>
    <x v="1"/>
    <n v="6.9"/>
  </r>
  <r>
    <x v="4"/>
    <x v="0"/>
    <x v="0"/>
    <x v="1"/>
    <x v="1"/>
    <n v="6.24"/>
  </r>
  <r>
    <x v="4"/>
    <x v="0"/>
    <x v="0"/>
    <x v="2"/>
    <x v="1"/>
    <n v="6.58"/>
  </r>
  <r>
    <x v="4"/>
    <x v="0"/>
    <x v="1"/>
    <x v="0"/>
    <x v="1"/>
    <n v="5.67"/>
  </r>
  <r>
    <x v="4"/>
    <x v="0"/>
    <x v="1"/>
    <x v="1"/>
    <x v="1"/>
    <n v="5.29"/>
  </r>
  <r>
    <x v="4"/>
    <x v="0"/>
    <x v="1"/>
    <x v="2"/>
    <x v="1"/>
    <n v="5.48"/>
  </r>
  <r>
    <x v="5"/>
    <x v="0"/>
    <x v="0"/>
    <x v="0"/>
    <x v="1"/>
    <n v="5.91"/>
  </r>
  <r>
    <x v="5"/>
    <x v="0"/>
    <x v="0"/>
    <x v="1"/>
    <x v="1"/>
    <n v="5.33"/>
  </r>
  <r>
    <x v="5"/>
    <x v="0"/>
    <x v="0"/>
    <x v="2"/>
    <x v="1"/>
    <n v="5.62"/>
  </r>
  <r>
    <x v="5"/>
    <x v="0"/>
    <x v="1"/>
    <x v="0"/>
    <x v="1"/>
    <n v="5.0599999999999996"/>
  </r>
  <r>
    <x v="5"/>
    <x v="0"/>
    <x v="1"/>
    <x v="1"/>
    <x v="1"/>
    <n v="4.54"/>
  </r>
  <r>
    <x v="5"/>
    <x v="0"/>
    <x v="1"/>
    <x v="2"/>
    <x v="1"/>
    <n v="4.8099999999999996"/>
  </r>
  <r>
    <x v="6"/>
    <x v="0"/>
    <x v="0"/>
    <x v="0"/>
    <x v="1"/>
    <n v="5.19"/>
  </r>
  <r>
    <x v="6"/>
    <x v="0"/>
    <x v="0"/>
    <x v="1"/>
    <x v="1"/>
    <n v="4.59"/>
  </r>
  <r>
    <x v="6"/>
    <x v="0"/>
    <x v="0"/>
    <x v="2"/>
    <x v="1"/>
    <n v="4.8899999999999997"/>
  </r>
  <r>
    <x v="6"/>
    <x v="0"/>
    <x v="1"/>
    <x v="0"/>
    <x v="1"/>
    <n v="4.62"/>
  </r>
  <r>
    <x v="6"/>
    <x v="0"/>
    <x v="1"/>
    <x v="1"/>
    <x v="1"/>
    <n v="4.1500000000000004"/>
  </r>
  <r>
    <x v="6"/>
    <x v="0"/>
    <x v="1"/>
    <x v="2"/>
    <x v="1"/>
    <n v="4.3899999999999997"/>
  </r>
  <r>
    <x v="7"/>
    <x v="0"/>
    <x v="0"/>
    <x v="0"/>
    <x v="1"/>
    <n v="4.3499999999999996"/>
  </r>
  <r>
    <x v="7"/>
    <x v="0"/>
    <x v="0"/>
    <x v="1"/>
    <x v="1"/>
    <n v="3.84"/>
  </r>
  <r>
    <x v="7"/>
    <x v="0"/>
    <x v="0"/>
    <x v="2"/>
    <x v="1"/>
    <n v="4.0999999999999996"/>
  </r>
  <r>
    <x v="7"/>
    <x v="0"/>
    <x v="1"/>
    <x v="0"/>
    <x v="1"/>
    <n v="3.83"/>
  </r>
  <r>
    <x v="7"/>
    <x v="0"/>
    <x v="1"/>
    <x v="1"/>
    <x v="1"/>
    <n v="3.34"/>
  </r>
  <r>
    <x v="7"/>
    <x v="0"/>
    <x v="1"/>
    <x v="2"/>
    <x v="1"/>
    <n v="3.59"/>
  </r>
  <r>
    <x v="8"/>
    <x v="0"/>
    <x v="0"/>
    <x v="0"/>
    <x v="1"/>
    <n v="3.52"/>
  </r>
  <r>
    <x v="8"/>
    <x v="0"/>
    <x v="0"/>
    <x v="1"/>
    <x v="1"/>
    <n v="2.98"/>
  </r>
  <r>
    <x v="8"/>
    <x v="0"/>
    <x v="0"/>
    <x v="2"/>
    <x v="1"/>
    <n v="3.25"/>
  </r>
  <r>
    <x v="8"/>
    <x v="0"/>
    <x v="1"/>
    <x v="0"/>
    <x v="1"/>
    <n v="3.54"/>
  </r>
  <r>
    <x v="8"/>
    <x v="0"/>
    <x v="1"/>
    <x v="1"/>
    <x v="1"/>
    <n v="2.46"/>
  </r>
  <r>
    <x v="8"/>
    <x v="0"/>
    <x v="1"/>
    <x v="2"/>
    <x v="1"/>
    <n v="3.02"/>
  </r>
  <r>
    <x v="9"/>
    <x v="0"/>
    <x v="0"/>
    <x v="0"/>
    <x v="1"/>
    <n v="2.64"/>
  </r>
  <r>
    <x v="9"/>
    <x v="0"/>
    <x v="0"/>
    <x v="1"/>
    <x v="1"/>
    <n v="2.2000000000000002"/>
  </r>
  <r>
    <x v="9"/>
    <x v="0"/>
    <x v="0"/>
    <x v="2"/>
    <x v="1"/>
    <n v="2.42"/>
  </r>
  <r>
    <x v="9"/>
    <x v="0"/>
    <x v="1"/>
    <x v="0"/>
    <x v="1"/>
    <n v="2.25"/>
  </r>
  <r>
    <x v="9"/>
    <x v="0"/>
    <x v="1"/>
    <x v="1"/>
    <x v="1"/>
    <n v="1.7"/>
  </r>
  <r>
    <x v="9"/>
    <x v="0"/>
    <x v="1"/>
    <x v="2"/>
    <x v="1"/>
    <n v="1.98"/>
  </r>
  <r>
    <x v="10"/>
    <x v="0"/>
    <x v="0"/>
    <x v="0"/>
    <x v="1"/>
    <n v="1.88"/>
  </r>
  <r>
    <x v="10"/>
    <x v="0"/>
    <x v="0"/>
    <x v="1"/>
    <x v="1"/>
    <n v="1.51"/>
  </r>
  <r>
    <x v="10"/>
    <x v="0"/>
    <x v="0"/>
    <x v="2"/>
    <x v="1"/>
    <n v="1.7"/>
  </r>
  <r>
    <x v="10"/>
    <x v="0"/>
    <x v="1"/>
    <x v="0"/>
    <x v="1"/>
    <n v="1.1399999999999999"/>
  </r>
  <r>
    <x v="10"/>
    <x v="0"/>
    <x v="1"/>
    <x v="1"/>
    <x v="1"/>
    <n v="1.01"/>
  </r>
  <r>
    <x v="10"/>
    <x v="0"/>
    <x v="1"/>
    <x v="2"/>
    <x v="1"/>
    <n v="1.08"/>
  </r>
  <r>
    <x v="11"/>
    <x v="0"/>
    <x v="0"/>
    <x v="0"/>
    <x v="1"/>
    <n v="1.28"/>
  </r>
  <r>
    <x v="11"/>
    <x v="0"/>
    <x v="0"/>
    <x v="1"/>
    <x v="1"/>
    <n v="1"/>
  </r>
  <r>
    <x v="11"/>
    <x v="0"/>
    <x v="0"/>
    <x v="2"/>
    <x v="1"/>
    <n v="1.1399999999999999"/>
  </r>
  <r>
    <x v="11"/>
    <x v="0"/>
    <x v="1"/>
    <x v="0"/>
    <x v="1"/>
    <n v="0.72"/>
  </r>
  <r>
    <x v="11"/>
    <x v="0"/>
    <x v="1"/>
    <x v="1"/>
    <x v="1"/>
    <n v="0.56000000000000005"/>
  </r>
  <r>
    <x v="11"/>
    <x v="0"/>
    <x v="1"/>
    <x v="2"/>
    <x v="1"/>
    <n v="0.64"/>
  </r>
  <r>
    <x v="12"/>
    <x v="0"/>
    <x v="0"/>
    <x v="0"/>
    <x v="1"/>
    <n v="0.81"/>
  </r>
  <r>
    <x v="12"/>
    <x v="0"/>
    <x v="0"/>
    <x v="1"/>
    <x v="1"/>
    <n v="0.65"/>
  </r>
  <r>
    <x v="12"/>
    <x v="0"/>
    <x v="0"/>
    <x v="2"/>
    <x v="1"/>
    <n v="0.73"/>
  </r>
  <r>
    <x v="12"/>
    <x v="0"/>
    <x v="1"/>
    <x v="0"/>
    <x v="1"/>
    <n v="0.62"/>
  </r>
  <r>
    <x v="12"/>
    <x v="0"/>
    <x v="1"/>
    <x v="1"/>
    <x v="1"/>
    <n v="0.36"/>
  </r>
  <r>
    <x v="12"/>
    <x v="0"/>
    <x v="1"/>
    <x v="2"/>
    <x v="1"/>
    <n v="0.49"/>
  </r>
  <r>
    <x v="0"/>
    <x v="0"/>
    <x v="0"/>
    <x v="0"/>
    <x v="2"/>
    <n v="0.59"/>
  </r>
  <r>
    <x v="0"/>
    <x v="0"/>
    <x v="0"/>
    <x v="1"/>
    <x v="2"/>
    <n v="0.49"/>
  </r>
  <r>
    <x v="0"/>
    <x v="0"/>
    <x v="0"/>
    <x v="2"/>
    <x v="2"/>
    <n v="0.54"/>
  </r>
  <r>
    <x v="0"/>
    <x v="0"/>
    <x v="1"/>
    <x v="0"/>
    <x v="2"/>
    <n v="0.35"/>
  </r>
  <r>
    <x v="0"/>
    <x v="0"/>
    <x v="1"/>
    <x v="1"/>
    <x v="2"/>
    <n v="0.23"/>
  </r>
  <r>
    <x v="0"/>
    <x v="0"/>
    <x v="1"/>
    <x v="2"/>
    <x v="2"/>
    <n v="0.28999999999999998"/>
  </r>
  <r>
    <x v="1"/>
    <x v="0"/>
    <x v="0"/>
    <x v="0"/>
    <x v="2"/>
    <n v="0.52"/>
  </r>
  <r>
    <x v="1"/>
    <x v="0"/>
    <x v="0"/>
    <x v="1"/>
    <x v="2"/>
    <n v="0.43"/>
  </r>
  <r>
    <x v="1"/>
    <x v="0"/>
    <x v="0"/>
    <x v="2"/>
    <x v="2"/>
    <n v="0.47"/>
  </r>
  <r>
    <x v="1"/>
    <x v="0"/>
    <x v="1"/>
    <x v="0"/>
    <x v="2"/>
    <n v="0.31"/>
  </r>
  <r>
    <x v="1"/>
    <x v="0"/>
    <x v="1"/>
    <x v="1"/>
    <x v="2"/>
    <n v="0.18"/>
  </r>
  <r>
    <x v="1"/>
    <x v="0"/>
    <x v="1"/>
    <x v="2"/>
    <x v="2"/>
    <n v="0.24"/>
  </r>
  <r>
    <x v="2"/>
    <x v="0"/>
    <x v="0"/>
    <x v="0"/>
    <x v="2"/>
    <n v="0.46"/>
  </r>
  <r>
    <x v="2"/>
    <x v="0"/>
    <x v="0"/>
    <x v="1"/>
    <x v="2"/>
    <n v="0.4"/>
  </r>
  <r>
    <x v="2"/>
    <x v="0"/>
    <x v="0"/>
    <x v="2"/>
    <x v="2"/>
    <n v="0.43"/>
  </r>
  <r>
    <x v="2"/>
    <x v="0"/>
    <x v="1"/>
    <x v="0"/>
    <x v="2"/>
    <n v="0.37"/>
  </r>
  <r>
    <x v="2"/>
    <x v="0"/>
    <x v="1"/>
    <x v="1"/>
    <x v="2"/>
    <n v="0.28000000000000003"/>
  </r>
  <r>
    <x v="2"/>
    <x v="0"/>
    <x v="1"/>
    <x v="2"/>
    <x v="2"/>
    <n v="0.32"/>
  </r>
  <r>
    <x v="3"/>
    <x v="0"/>
    <x v="0"/>
    <x v="0"/>
    <x v="2"/>
    <n v="0.41"/>
  </r>
  <r>
    <x v="3"/>
    <x v="0"/>
    <x v="0"/>
    <x v="1"/>
    <x v="2"/>
    <n v="0.37"/>
  </r>
  <r>
    <x v="3"/>
    <x v="0"/>
    <x v="0"/>
    <x v="2"/>
    <x v="2"/>
    <n v="0.39"/>
  </r>
  <r>
    <x v="3"/>
    <x v="0"/>
    <x v="1"/>
    <x v="0"/>
    <x v="2"/>
    <n v="0.32"/>
  </r>
  <r>
    <x v="3"/>
    <x v="0"/>
    <x v="1"/>
    <x v="1"/>
    <x v="2"/>
    <n v="0.38"/>
  </r>
  <r>
    <x v="3"/>
    <x v="0"/>
    <x v="1"/>
    <x v="2"/>
    <x v="2"/>
    <n v="0.35"/>
  </r>
  <r>
    <x v="4"/>
    <x v="0"/>
    <x v="0"/>
    <x v="0"/>
    <x v="2"/>
    <n v="0.39"/>
  </r>
  <r>
    <x v="4"/>
    <x v="0"/>
    <x v="0"/>
    <x v="1"/>
    <x v="2"/>
    <n v="0.34"/>
  </r>
  <r>
    <x v="4"/>
    <x v="0"/>
    <x v="0"/>
    <x v="2"/>
    <x v="2"/>
    <n v="0.36"/>
  </r>
  <r>
    <x v="4"/>
    <x v="0"/>
    <x v="1"/>
    <x v="0"/>
    <x v="2"/>
    <n v="0.38"/>
  </r>
  <r>
    <x v="4"/>
    <x v="0"/>
    <x v="1"/>
    <x v="1"/>
    <x v="2"/>
    <n v="0.24"/>
  </r>
  <r>
    <x v="4"/>
    <x v="0"/>
    <x v="1"/>
    <x v="2"/>
    <x v="2"/>
    <n v="0.31"/>
  </r>
  <r>
    <x v="5"/>
    <x v="0"/>
    <x v="0"/>
    <x v="0"/>
    <x v="2"/>
    <n v="0.35"/>
  </r>
  <r>
    <x v="5"/>
    <x v="0"/>
    <x v="0"/>
    <x v="1"/>
    <x v="2"/>
    <n v="0.31"/>
  </r>
  <r>
    <x v="5"/>
    <x v="0"/>
    <x v="0"/>
    <x v="2"/>
    <x v="2"/>
    <n v="0.33"/>
  </r>
  <r>
    <x v="5"/>
    <x v="0"/>
    <x v="1"/>
    <x v="0"/>
    <x v="2"/>
    <n v="0.28000000000000003"/>
  </r>
  <r>
    <x v="5"/>
    <x v="0"/>
    <x v="1"/>
    <x v="1"/>
    <x v="2"/>
    <n v="0.39"/>
  </r>
  <r>
    <x v="5"/>
    <x v="0"/>
    <x v="1"/>
    <x v="2"/>
    <x v="2"/>
    <n v="0.34"/>
  </r>
  <r>
    <x v="6"/>
    <x v="0"/>
    <x v="0"/>
    <x v="0"/>
    <x v="2"/>
    <n v="0.28999999999999998"/>
  </r>
  <r>
    <x v="6"/>
    <x v="0"/>
    <x v="0"/>
    <x v="1"/>
    <x v="2"/>
    <n v="0.3"/>
  </r>
  <r>
    <x v="6"/>
    <x v="0"/>
    <x v="0"/>
    <x v="2"/>
    <x v="2"/>
    <n v="0.3"/>
  </r>
  <r>
    <x v="6"/>
    <x v="0"/>
    <x v="1"/>
    <x v="0"/>
    <x v="2"/>
    <n v="0.17"/>
  </r>
  <r>
    <x v="6"/>
    <x v="0"/>
    <x v="1"/>
    <x v="1"/>
    <x v="2"/>
    <n v="0.25"/>
  </r>
  <r>
    <x v="6"/>
    <x v="0"/>
    <x v="1"/>
    <x v="2"/>
    <x v="2"/>
    <n v="0.21"/>
  </r>
  <r>
    <x v="7"/>
    <x v="0"/>
    <x v="0"/>
    <x v="0"/>
    <x v="2"/>
    <n v="0.28000000000000003"/>
  </r>
  <r>
    <x v="7"/>
    <x v="0"/>
    <x v="0"/>
    <x v="1"/>
    <x v="2"/>
    <n v="0.28000000000000003"/>
  </r>
  <r>
    <x v="7"/>
    <x v="0"/>
    <x v="0"/>
    <x v="2"/>
    <x v="2"/>
    <n v="0.28000000000000003"/>
  </r>
  <r>
    <x v="7"/>
    <x v="0"/>
    <x v="1"/>
    <x v="0"/>
    <x v="2"/>
    <n v="0.24"/>
  </r>
  <r>
    <x v="7"/>
    <x v="0"/>
    <x v="1"/>
    <x v="1"/>
    <x v="2"/>
    <n v="0.35"/>
  </r>
  <r>
    <x v="7"/>
    <x v="0"/>
    <x v="1"/>
    <x v="2"/>
    <x v="2"/>
    <n v="0.3"/>
  </r>
  <r>
    <x v="8"/>
    <x v="0"/>
    <x v="0"/>
    <x v="0"/>
    <x v="2"/>
    <n v="0.24"/>
  </r>
  <r>
    <x v="8"/>
    <x v="0"/>
    <x v="0"/>
    <x v="1"/>
    <x v="2"/>
    <n v="0.25"/>
  </r>
  <r>
    <x v="8"/>
    <x v="0"/>
    <x v="0"/>
    <x v="2"/>
    <x v="2"/>
    <n v="0.25"/>
  </r>
  <r>
    <x v="8"/>
    <x v="0"/>
    <x v="1"/>
    <x v="0"/>
    <x v="2"/>
    <n v="0.18"/>
  </r>
  <r>
    <x v="8"/>
    <x v="0"/>
    <x v="1"/>
    <x v="1"/>
    <x v="2"/>
    <n v="0.26"/>
  </r>
  <r>
    <x v="8"/>
    <x v="0"/>
    <x v="1"/>
    <x v="2"/>
    <x v="2"/>
    <n v="0.22"/>
  </r>
  <r>
    <x v="9"/>
    <x v="0"/>
    <x v="0"/>
    <x v="0"/>
    <x v="2"/>
    <n v="0.21"/>
  </r>
  <r>
    <x v="9"/>
    <x v="0"/>
    <x v="0"/>
    <x v="1"/>
    <x v="2"/>
    <n v="0.24"/>
  </r>
  <r>
    <x v="9"/>
    <x v="0"/>
    <x v="0"/>
    <x v="2"/>
    <x v="2"/>
    <n v="0.22"/>
  </r>
  <r>
    <x v="9"/>
    <x v="0"/>
    <x v="1"/>
    <x v="0"/>
    <x v="2"/>
    <n v="0.19"/>
  </r>
  <r>
    <x v="9"/>
    <x v="0"/>
    <x v="1"/>
    <x v="1"/>
    <x v="2"/>
    <n v="0.1"/>
  </r>
  <r>
    <x v="9"/>
    <x v="0"/>
    <x v="1"/>
    <x v="2"/>
    <x v="2"/>
    <n v="0.14000000000000001"/>
  </r>
  <r>
    <x v="10"/>
    <x v="0"/>
    <x v="0"/>
    <x v="0"/>
    <x v="2"/>
    <n v="0.19"/>
  </r>
  <r>
    <x v="10"/>
    <x v="0"/>
    <x v="0"/>
    <x v="1"/>
    <x v="2"/>
    <n v="0.21"/>
  </r>
  <r>
    <x v="10"/>
    <x v="0"/>
    <x v="0"/>
    <x v="2"/>
    <x v="2"/>
    <n v="0.2"/>
  </r>
  <r>
    <x v="10"/>
    <x v="0"/>
    <x v="1"/>
    <x v="0"/>
    <x v="2"/>
    <n v="0.19"/>
  </r>
  <r>
    <x v="10"/>
    <x v="0"/>
    <x v="1"/>
    <x v="1"/>
    <x v="2"/>
    <n v="0.16"/>
  </r>
  <r>
    <x v="10"/>
    <x v="0"/>
    <x v="1"/>
    <x v="2"/>
    <x v="2"/>
    <n v="0.18"/>
  </r>
  <r>
    <x v="11"/>
    <x v="0"/>
    <x v="0"/>
    <x v="0"/>
    <x v="2"/>
    <n v="0.15"/>
  </r>
  <r>
    <x v="11"/>
    <x v="0"/>
    <x v="0"/>
    <x v="1"/>
    <x v="2"/>
    <n v="0.2"/>
  </r>
  <r>
    <x v="11"/>
    <x v="0"/>
    <x v="0"/>
    <x v="2"/>
    <x v="2"/>
    <n v="0.18"/>
  </r>
  <r>
    <x v="11"/>
    <x v="0"/>
    <x v="1"/>
    <x v="0"/>
    <x v="2"/>
    <n v="0.2"/>
  </r>
  <r>
    <x v="11"/>
    <x v="0"/>
    <x v="1"/>
    <x v="1"/>
    <x v="2"/>
    <n v="0.11"/>
  </r>
  <r>
    <x v="11"/>
    <x v="0"/>
    <x v="1"/>
    <x v="2"/>
    <x v="2"/>
    <n v="0.15"/>
  </r>
  <r>
    <x v="12"/>
    <x v="0"/>
    <x v="0"/>
    <x v="0"/>
    <x v="2"/>
    <n v="0.16"/>
  </r>
  <r>
    <x v="12"/>
    <x v="0"/>
    <x v="0"/>
    <x v="1"/>
    <x v="2"/>
    <n v="0.18"/>
  </r>
  <r>
    <x v="12"/>
    <x v="0"/>
    <x v="0"/>
    <x v="2"/>
    <x v="2"/>
    <n v="0.17"/>
  </r>
  <r>
    <x v="12"/>
    <x v="0"/>
    <x v="1"/>
    <x v="0"/>
    <x v="2"/>
    <n v="0.13"/>
  </r>
  <r>
    <x v="12"/>
    <x v="0"/>
    <x v="1"/>
    <x v="1"/>
    <x v="2"/>
    <n v="0.05"/>
  </r>
  <r>
    <x v="12"/>
    <x v="0"/>
    <x v="1"/>
    <x v="2"/>
    <x v="2"/>
    <n v="0.09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312">
  <r>
    <x v="0"/>
    <x v="0"/>
    <x v="0"/>
    <x v="0"/>
    <n v="3"/>
    <n v="52791.5"/>
    <n v="5.6827330157316993"/>
  </r>
  <r>
    <x v="0"/>
    <x v="0"/>
    <x v="0"/>
    <x v="1"/>
    <n v="1"/>
    <n v="25526"/>
    <n v="3.9175742380318108"/>
  </r>
  <r>
    <x v="0"/>
    <x v="0"/>
    <x v="0"/>
    <x v="2"/>
    <n v="2"/>
    <n v="27265.5"/>
    <n v="7.3352771817865072"/>
  </r>
  <r>
    <x v="0"/>
    <x v="0"/>
    <x v="1"/>
    <x v="0"/>
    <n v="13"/>
    <n v="91624.5"/>
    <n v="14.188344820435583"/>
  </r>
  <r>
    <x v="0"/>
    <x v="0"/>
    <x v="1"/>
    <x v="1"/>
    <n v="9"/>
    <n v="44532.5"/>
    <n v="20.20995901869421"/>
  </r>
  <r>
    <x v="0"/>
    <x v="0"/>
    <x v="1"/>
    <x v="2"/>
    <n v="4"/>
    <n v="47092"/>
    <n v="8.4940117217361752"/>
  </r>
  <r>
    <x v="0"/>
    <x v="0"/>
    <x v="2"/>
    <x v="0"/>
    <n v="11"/>
    <n v="34623"/>
    <n v="31.770788204372817"/>
  </r>
  <r>
    <x v="0"/>
    <x v="0"/>
    <x v="2"/>
    <x v="1"/>
    <n v="2"/>
    <n v="19106"/>
    <n v="10.467915837956662"/>
  </r>
  <r>
    <x v="0"/>
    <x v="0"/>
    <x v="2"/>
    <x v="2"/>
    <n v="9"/>
    <n v="15517"/>
    <n v="58.000902236257005"/>
  </r>
  <r>
    <x v="0"/>
    <x v="1"/>
    <x v="0"/>
    <x v="0"/>
    <n v="151"/>
    <n v="2645613.5"/>
    <n v="5.7075608360782857"/>
  </r>
  <r>
    <x v="0"/>
    <x v="1"/>
    <x v="0"/>
    <x v="1"/>
    <n v="58"/>
    <n v="1288897"/>
    <n v="4.4999716812126955"/>
  </r>
  <r>
    <x v="0"/>
    <x v="1"/>
    <x v="0"/>
    <x v="2"/>
    <n v="93"/>
    <n v="1356716.5"/>
    <n v="6.8547850637918835"/>
  </r>
  <r>
    <x v="0"/>
    <x v="1"/>
    <x v="1"/>
    <x v="0"/>
    <n v="954"/>
    <n v="4814314"/>
    <n v="19.815907313066823"/>
  </r>
  <r>
    <x v="0"/>
    <x v="1"/>
    <x v="1"/>
    <x v="1"/>
    <n v="291"/>
    <n v="2373373"/>
    <n v="12.261031030520696"/>
  </r>
  <r>
    <x v="0"/>
    <x v="1"/>
    <x v="1"/>
    <x v="2"/>
    <n v="663"/>
    <n v="2440941"/>
    <n v="27.161656099020828"/>
  </r>
  <r>
    <x v="0"/>
    <x v="1"/>
    <x v="2"/>
    <x v="0"/>
    <n v="353"/>
    <n v="1620577"/>
    <n v="21.782365169936384"/>
  </r>
  <r>
    <x v="0"/>
    <x v="1"/>
    <x v="2"/>
    <x v="1"/>
    <n v="102"/>
    <n v="913198"/>
    <n v="11.169538260048752"/>
  </r>
  <r>
    <x v="0"/>
    <x v="1"/>
    <x v="2"/>
    <x v="2"/>
    <n v="251"/>
    <n v="707379"/>
    <n v="35.483100289943579"/>
  </r>
  <r>
    <x v="1"/>
    <x v="0"/>
    <x v="0"/>
    <x v="0"/>
    <n v="2"/>
    <n v="53135.5"/>
    <n v="3.7639619463447223"/>
  </r>
  <r>
    <x v="1"/>
    <x v="0"/>
    <x v="0"/>
    <x v="1"/>
    <m/>
    <n v="25691"/>
    <n v="0"/>
  </r>
  <r>
    <x v="1"/>
    <x v="0"/>
    <x v="0"/>
    <x v="2"/>
    <n v="2"/>
    <n v="27444.5"/>
    <n v="7.2874346408205657"/>
  </r>
  <r>
    <x v="1"/>
    <x v="0"/>
    <x v="1"/>
    <x v="0"/>
    <n v="15"/>
    <n v="91979.5"/>
    <n v="16.307981669828603"/>
  </r>
  <r>
    <x v="1"/>
    <x v="0"/>
    <x v="1"/>
    <x v="1"/>
    <n v="3"/>
    <n v="44616"/>
    <n v="6.7240451855836474"/>
  </r>
  <r>
    <x v="1"/>
    <x v="0"/>
    <x v="1"/>
    <x v="2"/>
    <n v="12"/>
    <n v="47363.5"/>
    <n v="25.335965458633758"/>
  </r>
  <r>
    <x v="1"/>
    <x v="0"/>
    <x v="2"/>
    <x v="0"/>
    <n v="5"/>
    <n v="35096"/>
    <n v="14.246637793480739"/>
  </r>
  <r>
    <x v="1"/>
    <x v="0"/>
    <x v="2"/>
    <x v="1"/>
    <n v="3"/>
    <n v="19268"/>
    <n v="15.569856757317833"/>
  </r>
  <r>
    <x v="1"/>
    <x v="0"/>
    <x v="2"/>
    <x v="2"/>
    <n v="2"/>
    <n v="15828"/>
    <n v="12.635835228708617"/>
  </r>
  <r>
    <x v="1"/>
    <x v="1"/>
    <x v="0"/>
    <x v="0"/>
    <n v="144"/>
    <n v="2670003"/>
    <n v="5.3932523671321713"/>
  </r>
  <r>
    <x v="1"/>
    <x v="1"/>
    <x v="0"/>
    <x v="1"/>
    <n v="44"/>
    <n v="1300482"/>
    <n v="3.3833609384828085"/>
  </r>
  <r>
    <x v="1"/>
    <x v="1"/>
    <x v="0"/>
    <x v="2"/>
    <n v="100"/>
    <n v="1369521"/>
    <n v="7.3018230461599352"/>
  </r>
  <r>
    <x v="1"/>
    <x v="1"/>
    <x v="1"/>
    <x v="0"/>
    <n v="994"/>
    <n v="4830068.5"/>
    <n v="20.579418283612334"/>
  </r>
  <r>
    <x v="1"/>
    <x v="1"/>
    <x v="1"/>
    <x v="1"/>
    <n v="285"/>
    <n v="2380441"/>
    <n v="11.972571468900091"/>
  </r>
  <r>
    <x v="1"/>
    <x v="1"/>
    <x v="1"/>
    <x v="2"/>
    <n v="709"/>
    <n v="2449627.5"/>
    <n v="28.94317605431846"/>
  </r>
  <r>
    <x v="1"/>
    <x v="1"/>
    <x v="2"/>
    <x v="0"/>
    <n v="315"/>
    <n v="1648020.5"/>
    <n v="19.113839906724458"/>
  </r>
  <r>
    <x v="1"/>
    <x v="1"/>
    <x v="2"/>
    <x v="1"/>
    <n v="98"/>
    <n v="923447"/>
    <n v="10.612411973832824"/>
  </r>
  <r>
    <x v="1"/>
    <x v="1"/>
    <x v="2"/>
    <x v="2"/>
    <n v="217"/>
    <n v="724573.5"/>
    <n v="29.948652552156545"/>
  </r>
  <r>
    <x v="2"/>
    <x v="0"/>
    <x v="0"/>
    <x v="0"/>
    <n v="5"/>
    <n v="53638"/>
    <n v="9.3217495059472775"/>
  </r>
  <r>
    <x v="2"/>
    <x v="0"/>
    <x v="0"/>
    <x v="1"/>
    <n v="3"/>
    <n v="25968"/>
    <n v="11.552680221811459"/>
  </r>
  <r>
    <x v="2"/>
    <x v="0"/>
    <x v="0"/>
    <x v="2"/>
    <n v="2"/>
    <n v="27670"/>
    <n v="7.2280448138778457"/>
  </r>
  <r>
    <x v="2"/>
    <x v="0"/>
    <x v="1"/>
    <x v="0"/>
    <n v="15"/>
    <n v="92157.5"/>
    <n v="16.276483194531099"/>
  </r>
  <r>
    <x v="2"/>
    <x v="0"/>
    <x v="1"/>
    <x v="1"/>
    <n v="5"/>
    <n v="44625"/>
    <n v="11.204481792717088"/>
  </r>
  <r>
    <x v="2"/>
    <x v="0"/>
    <x v="1"/>
    <x v="2"/>
    <n v="10"/>
    <n v="47532.5"/>
    <n v="21.038236995739759"/>
  </r>
  <r>
    <x v="2"/>
    <x v="0"/>
    <x v="2"/>
    <x v="0"/>
    <n v="9"/>
    <n v="35710"/>
    <n v="25.203024362923554"/>
  </r>
  <r>
    <x v="2"/>
    <x v="0"/>
    <x v="2"/>
    <x v="1"/>
    <m/>
    <n v="19515"/>
    <n v="0"/>
  </r>
  <r>
    <x v="2"/>
    <x v="0"/>
    <x v="2"/>
    <x v="2"/>
    <n v="9"/>
    <n v="16195"/>
    <n v="55.57270762581043"/>
  </r>
  <r>
    <x v="2"/>
    <x v="1"/>
    <x v="0"/>
    <x v="0"/>
    <n v="180"/>
    <n v="2696321.5"/>
    <n v="6.6757617739575936"/>
  </r>
  <r>
    <x v="2"/>
    <x v="1"/>
    <x v="0"/>
    <x v="1"/>
    <n v="56"/>
    <n v="1313016"/>
    <n v="4.2649899163452689"/>
  </r>
  <r>
    <x v="2"/>
    <x v="1"/>
    <x v="0"/>
    <x v="2"/>
    <n v="124"/>
    <n v="1383305.5"/>
    <n v="8.9640357824067056"/>
  </r>
  <r>
    <x v="2"/>
    <x v="1"/>
    <x v="1"/>
    <x v="0"/>
    <n v="950"/>
    <n v="4838841.5"/>
    <n v="19.632798470460337"/>
  </r>
  <r>
    <x v="2"/>
    <x v="1"/>
    <x v="1"/>
    <x v="1"/>
    <n v="267"/>
    <n v="2384338"/>
    <n v="11.198076782738019"/>
  </r>
  <r>
    <x v="2"/>
    <x v="1"/>
    <x v="1"/>
    <x v="2"/>
    <n v="683"/>
    <n v="2454503.5"/>
    <n v="27.826401551270962"/>
  </r>
  <r>
    <x v="2"/>
    <x v="1"/>
    <x v="2"/>
    <x v="0"/>
    <n v="346"/>
    <n v="1684474"/>
    <n v="20.54053668979159"/>
  </r>
  <r>
    <x v="2"/>
    <x v="1"/>
    <x v="2"/>
    <x v="1"/>
    <n v="99"/>
    <n v="938467.5"/>
    <n v="10.549113315058859"/>
  </r>
  <r>
    <x v="2"/>
    <x v="1"/>
    <x v="2"/>
    <x v="2"/>
    <n v="247"/>
    <n v="746006.5"/>
    <n v="33.109631082302904"/>
  </r>
  <r>
    <x v="3"/>
    <x v="0"/>
    <x v="0"/>
    <x v="0"/>
    <n v="4"/>
    <n v="54069"/>
    <n v="7.3979544655902645"/>
  </r>
  <r>
    <x v="3"/>
    <x v="0"/>
    <x v="0"/>
    <x v="1"/>
    <n v="1"/>
    <n v="26173.5"/>
    <n v="3.8206582994249909"/>
  </r>
  <r>
    <x v="3"/>
    <x v="0"/>
    <x v="0"/>
    <x v="2"/>
    <n v="3"/>
    <n v="27895.5"/>
    <n v="10.754422756358553"/>
  </r>
  <r>
    <x v="3"/>
    <x v="0"/>
    <x v="1"/>
    <x v="0"/>
    <n v="22"/>
    <n v="92114"/>
    <n v="23.883448770002389"/>
  </r>
  <r>
    <x v="3"/>
    <x v="0"/>
    <x v="1"/>
    <x v="1"/>
    <n v="4"/>
    <n v="44626.5"/>
    <n v="8.9632841473115743"/>
  </r>
  <r>
    <x v="3"/>
    <x v="0"/>
    <x v="1"/>
    <x v="2"/>
    <n v="18"/>
    <n v="47487.5"/>
    <n v="37.90471176625428"/>
  </r>
  <r>
    <x v="3"/>
    <x v="0"/>
    <x v="2"/>
    <x v="0"/>
    <n v="4"/>
    <n v="36510"/>
    <n v="10.955902492467818"/>
  </r>
  <r>
    <x v="3"/>
    <x v="0"/>
    <x v="2"/>
    <x v="1"/>
    <n v="1"/>
    <n v="19840"/>
    <n v="5.040322580645161"/>
  </r>
  <r>
    <x v="3"/>
    <x v="0"/>
    <x v="2"/>
    <x v="2"/>
    <n v="3"/>
    <n v="16670"/>
    <n v="17.99640071985603"/>
  </r>
  <r>
    <x v="3"/>
    <x v="1"/>
    <x v="0"/>
    <x v="0"/>
    <n v="168"/>
    <n v="2723200.5"/>
    <n v="6.1692115582381835"/>
  </r>
  <r>
    <x v="3"/>
    <x v="1"/>
    <x v="0"/>
    <x v="1"/>
    <n v="51"/>
    <n v="1326019.5"/>
    <n v="3.8460972858996421"/>
  </r>
  <r>
    <x v="3"/>
    <x v="1"/>
    <x v="0"/>
    <x v="2"/>
    <n v="117"/>
    <n v="1397181"/>
    <n v="8.3740045133737144"/>
  </r>
  <r>
    <x v="3"/>
    <x v="1"/>
    <x v="1"/>
    <x v="0"/>
    <n v="1037"/>
    <n v="4845838"/>
    <n v="21.399807422369467"/>
  </r>
  <r>
    <x v="3"/>
    <x v="1"/>
    <x v="1"/>
    <x v="1"/>
    <n v="301"/>
    <n v="2388283"/>
    <n v="12.603196522355182"/>
  </r>
  <r>
    <x v="3"/>
    <x v="1"/>
    <x v="1"/>
    <x v="2"/>
    <n v="736"/>
    <n v="2457555"/>
    <n v="29.948465039439604"/>
  </r>
  <r>
    <x v="3"/>
    <x v="1"/>
    <x v="2"/>
    <x v="0"/>
    <n v="345"/>
    <n v="1729476"/>
    <n v="19.948238657258038"/>
  </r>
  <r>
    <x v="3"/>
    <x v="1"/>
    <x v="2"/>
    <x v="1"/>
    <n v="103"/>
    <n v="957850"/>
    <n v="10.753249464947539"/>
  </r>
  <r>
    <x v="3"/>
    <x v="1"/>
    <x v="2"/>
    <x v="2"/>
    <n v="242"/>
    <n v="771626"/>
    <n v="31.362343933459993"/>
  </r>
  <r>
    <x v="4"/>
    <x v="0"/>
    <x v="0"/>
    <x v="0"/>
    <n v="4"/>
    <n v="54291.5"/>
    <n v="7.3676358177615278"/>
  </r>
  <r>
    <x v="4"/>
    <x v="0"/>
    <x v="0"/>
    <x v="1"/>
    <n v="1"/>
    <n v="26261"/>
    <n v="3.8079281063173527"/>
  </r>
  <r>
    <x v="4"/>
    <x v="0"/>
    <x v="0"/>
    <x v="2"/>
    <n v="3"/>
    <n v="28030.5"/>
    <n v="10.702627495050034"/>
  </r>
  <r>
    <x v="4"/>
    <x v="0"/>
    <x v="1"/>
    <x v="0"/>
    <n v="20"/>
    <n v="91912.5"/>
    <n v="21.759825921392629"/>
  </r>
  <r>
    <x v="4"/>
    <x v="0"/>
    <x v="1"/>
    <x v="1"/>
    <n v="4"/>
    <n v="44568.5"/>
    <n v="8.9749486745122677"/>
  </r>
  <r>
    <x v="4"/>
    <x v="0"/>
    <x v="1"/>
    <x v="2"/>
    <n v="16"/>
    <n v="47344"/>
    <n v="33.795201081446436"/>
  </r>
  <r>
    <x v="4"/>
    <x v="0"/>
    <x v="2"/>
    <x v="0"/>
    <n v="7"/>
    <n v="37347"/>
    <n v="18.743138672450261"/>
  </r>
  <r>
    <x v="4"/>
    <x v="0"/>
    <x v="2"/>
    <x v="1"/>
    <n v="4"/>
    <n v="20199"/>
    <n v="19.80296054260112"/>
  </r>
  <r>
    <x v="4"/>
    <x v="0"/>
    <x v="2"/>
    <x v="2"/>
    <n v="3"/>
    <n v="17148"/>
    <n v="17.494751574527644"/>
  </r>
  <r>
    <x v="4"/>
    <x v="1"/>
    <x v="0"/>
    <x v="0"/>
    <n v="151"/>
    <n v="2746032"/>
    <n v="5.4988434220722846"/>
  </r>
  <r>
    <x v="4"/>
    <x v="1"/>
    <x v="0"/>
    <x v="1"/>
    <n v="40"/>
    <n v="1337010.5"/>
    <n v="2.991749129868464"/>
  </r>
  <r>
    <x v="4"/>
    <x v="1"/>
    <x v="0"/>
    <x v="2"/>
    <n v="111"/>
    <n v="1409021.5"/>
    <n v="7.8778074003838832"/>
  </r>
  <r>
    <x v="4"/>
    <x v="1"/>
    <x v="1"/>
    <x v="0"/>
    <n v="943"/>
    <n v="4855529"/>
    <n v="19.421158847985463"/>
  </r>
  <r>
    <x v="4"/>
    <x v="1"/>
    <x v="1"/>
    <x v="1"/>
    <n v="262"/>
    <n v="2392957.5"/>
    <n v="10.948794535632162"/>
  </r>
  <r>
    <x v="4"/>
    <x v="1"/>
    <x v="1"/>
    <x v="2"/>
    <n v="681"/>
    <n v="2462571.5"/>
    <n v="27.654019385833063"/>
  </r>
  <r>
    <x v="4"/>
    <x v="1"/>
    <x v="2"/>
    <x v="0"/>
    <n v="352"/>
    <n v="1776565"/>
    <n v="19.813516533310068"/>
  </r>
  <r>
    <x v="4"/>
    <x v="1"/>
    <x v="2"/>
    <x v="1"/>
    <n v="111"/>
    <n v="978529"/>
    <n v="11.343557523588979"/>
  </r>
  <r>
    <x v="4"/>
    <x v="1"/>
    <x v="2"/>
    <x v="2"/>
    <n v="241"/>
    <n v="798036"/>
    <n v="30.199138885965045"/>
  </r>
  <r>
    <x v="5"/>
    <x v="0"/>
    <x v="0"/>
    <x v="0"/>
    <n v="1"/>
    <n v="54355.5"/>
    <n v="1.8397402286797104"/>
  </r>
  <r>
    <x v="5"/>
    <x v="0"/>
    <x v="0"/>
    <x v="1"/>
    <n v="1"/>
    <n v="26281.5"/>
    <n v="3.8049578600916991"/>
  </r>
  <r>
    <x v="5"/>
    <x v="0"/>
    <x v="0"/>
    <x v="2"/>
    <m/>
    <n v="28074"/>
    <n v="0"/>
  </r>
  <r>
    <x v="5"/>
    <x v="0"/>
    <x v="1"/>
    <x v="0"/>
    <n v="24"/>
    <n v="91636"/>
    <n v="26.19058012134969"/>
  </r>
  <r>
    <x v="5"/>
    <x v="0"/>
    <x v="1"/>
    <x v="1"/>
    <n v="7"/>
    <n v="44399.5"/>
    <n v="15.765943310172412"/>
  </r>
  <r>
    <x v="5"/>
    <x v="0"/>
    <x v="1"/>
    <x v="2"/>
    <n v="17"/>
    <n v="47236.5"/>
    <n v="35.989118584145736"/>
  </r>
  <r>
    <x v="5"/>
    <x v="0"/>
    <x v="2"/>
    <x v="0"/>
    <n v="7"/>
    <n v="38305.5"/>
    <n v="18.274138178590544"/>
  </r>
  <r>
    <x v="5"/>
    <x v="0"/>
    <x v="2"/>
    <x v="1"/>
    <n v="5"/>
    <n v="20637.5"/>
    <n v="24.227740763173834"/>
  </r>
  <r>
    <x v="5"/>
    <x v="0"/>
    <x v="2"/>
    <x v="2"/>
    <n v="2"/>
    <n v="17668"/>
    <n v="11.319900384876613"/>
  </r>
  <r>
    <x v="5"/>
    <x v="1"/>
    <x v="0"/>
    <x v="0"/>
    <n v="161"/>
    <n v="2760979.5"/>
    <n v="5.831263868493048"/>
  </r>
  <r>
    <x v="5"/>
    <x v="1"/>
    <x v="0"/>
    <x v="1"/>
    <n v="50"/>
    <n v="1343821"/>
    <n v="3.7207336393760775"/>
  </r>
  <r>
    <x v="5"/>
    <x v="1"/>
    <x v="0"/>
    <x v="2"/>
    <n v="111"/>
    <n v="1417158.5"/>
    <n v="7.8325748319612805"/>
  </r>
  <r>
    <x v="5"/>
    <x v="1"/>
    <x v="1"/>
    <x v="0"/>
    <n v="929"/>
    <n v="4864304"/>
    <n v="19.098312934388968"/>
  </r>
  <r>
    <x v="5"/>
    <x v="1"/>
    <x v="1"/>
    <x v="1"/>
    <n v="269"/>
    <n v="2397237.5"/>
    <n v="11.221249459012718"/>
  </r>
  <r>
    <x v="5"/>
    <x v="1"/>
    <x v="1"/>
    <x v="2"/>
    <n v="660"/>
    <n v="2467066.5"/>
    <n v="26.75242033402829"/>
  </r>
  <r>
    <x v="5"/>
    <x v="1"/>
    <x v="2"/>
    <x v="0"/>
    <n v="316"/>
    <n v="1823929"/>
    <n v="17.325235795910913"/>
  </r>
  <r>
    <x v="5"/>
    <x v="1"/>
    <x v="2"/>
    <x v="1"/>
    <n v="105"/>
    <n v="999615"/>
    <n v="10.504044056961931"/>
  </r>
  <r>
    <x v="5"/>
    <x v="1"/>
    <x v="2"/>
    <x v="2"/>
    <n v="211"/>
    <n v="824314"/>
    <n v="25.597041903934663"/>
  </r>
  <r>
    <x v="6"/>
    <x v="0"/>
    <x v="0"/>
    <x v="0"/>
    <n v="5"/>
    <n v="54517"/>
    <n v="9.171451106994148"/>
  </r>
  <r>
    <x v="6"/>
    <x v="0"/>
    <x v="0"/>
    <x v="1"/>
    <n v="1"/>
    <n v="26370.5"/>
    <n v="3.7921161904400749"/>
  </r>
  <r>
    <x v="6"/>
    <x v="0"/>
    <x v="0"/>
    <x v="2"/>
    <n v="4"/>
    <n v="28146.5"/>
    <n v="14.211358428223757"/>
  </r>
  <r>
    <x v="6"/>
    <x v="0"/>
    <x v="1"/>
    <x v="0"/>
    <n v="19"/>
    <n v="91631.5"/>
    <n v="20.735227514555586"/>
  </r>
  <r>
    <x v="6"/>
    <x v="0"/>
    <x v="1"/>
    <x v="1"/>
    <n v="8"/>
    <n v="44445.5"/>
    <n v="17.999572510152884"/>
  </r>
  <r>
    <x v="6"/>
    <x v="0"/>
    <x v="1"/>
    <x v="2"/>
    <n v="11"/>
    <n v="47186"/>
    <n v="23.311999321832747"/>
  </r>
  <r>
    <x v="6"/>
    <x v="0"/>
    <x v="2"/>
    <x v="0"/>
    <n v="3"/>
    <n v="39122"/>
    <n v="7.6683196155615763"/>
  </r>
  <r>
    <x v="6"/>
    <x v="0"/>
    <x v="2"/>
    <x v="1"/>
    <m/>
    <n v="20959.5"/>
    <n v="0"/>
  </r>
  <r>
    <x v="6"/>
    <x v="0"/>
    <x v="2"/>
    <x v="2"/>
    <n v="3"/>
    <n v="18162.5"/>
    <n v="16.517549896765313"/>
  </r>
  <r>
    <x v="6"/>
    <x v="1"/>
    <x v="0"/>
    <x v="0"/>
    <n v="154"/>
    <n v="2774073.5"/>
    <n v="5.551403017980598"/>
  </r>
  <r>
    <x v="6"/>
    <x v="1"/>
    <x v="0"/>
    <x v="1"/>
    <n v="46"/>
    <n v="1349393.5"/>
    <n v="3.4089389047746264"/>
  </r>
  <r>
    <x v="6"/>
    <x v="1"/>
    <x v="0"/>
    <x v="2"/>
    <n v="108"/>
    <n v="1424680"/>
    <n v="7.5806496897548925"/>
  </r>
  <r>
    <x v="6"/>
    <x v="1"/>
    <x v="1"/>
    <x v="0"/>
    <n v="1005"/>
    <n v="4876687"/>
    <n v="20.608253102977493"/>
  </r>
  <r>
    <x v="6"/>
    <x v="1"/>
    <x v="1"/>
    <x v="1"/>
    <n v="305"/>
    <n v="2404044"/>
    <n v="12.686955812788785"/>
  </r>
  <r>
    <x v="6"/>
    <x v="1"/>
    <x v="1"/>
    <x v="2"/>
    <n v="700"/>
    <n v="2472643"/>
    <n v="28.309788351978025"/>
  </r>
  <r>
    <x v="6"/>
    <x v="1"/>
    <x v="2"/>
    <x v="0"/>
    <n v="377"/>
    <n v="1868613.5"/>
    <n v="20.175386723899834"/>
  </r>
  <r>
    <x v="6"/>
    <x v="1"/>
    <x v="2"/>
    <x v="1"/>
    <n v="107"/>
    <n v="1019567"/>
    <n v="10.494651160737844"/>
  </r>
  <r>
    <x v="6"/>
    <x v="1"/>
    <x v="2"/>
    <x v="2"/>
    <n v="270"/>
    <n v="849046.5"/>
    <n v="31.800378424503251"/>
  </r>
  <r>
    <x v="7"/>
    <x v="0"/>
    <x v="0"/>
    <x v="0"/>
    <n v="4"/>
    <n v="54851"/>
    <n v="7.2924832728664919"/>
  </r>
  <r>
    <x v="7"/>
    <x v="0"/>
    <x v="0"/>
    <x v="1"/>
    <m/>
    <n v="26562.5"/>
    <n v="0"/>
  </r>
  <r>
    <x v="7"/>
    <x v="0"/>
    <x v="0"/>
    <x v="2"/>
    <n v="4"/>
    <n v="28288.5"/>
    <n v="14.140021563532885"/>
  </r>
  <r>
    <x v="7"/>
    <x v="0"/>
    <x v="1"/>
    <x v="0"/>
    <n v="23"/>
    <n v="91768"/>
    <n v="25.063202859384532"/>
  </r>
  <r>
    <x v="7"/>
    <x v="0"/>
    <x v="1"/>
    <x v="1"/>
    <n v="5"/>
    <n v="44480"/>
    <n v="11.241007194244604"/>
  </r>
  <r>
    <x v="7"/>
    <x v="0"/>
    <x v="1"/>
    <x v="2"/>
    <n v="18"/>
    <n v="47288"/>
    <n v="38.06462527491118"/>
  </r>
  <r>
    <x v="7"/>
    <x v="0"/>
    <x v="2"/>
    <x v="0"/>
    <n v="8"/>
    <n v="39902.5"/>
    <n v="20.048869118476286"/>
  </r>
  <r>
    <x v="7"/>
    <x v="0"/>
    <x v="2"/>
    <x v="1"/>
    <n v="1"/>
    <n v="21292.5"/>
    <n v="4.6964893741927911"/>
  </r>
  <r>
    <x v="7"/>
    <x v="0"/>
    <x v="2"/>
    <x v="2"/>
    <n v="7"/>
    <n v="18610"/>
    <n v="37.614185921547559"/>
  </r>
  <r>
    <x v="7"/>
    <x v="1"/>
    <x v="0"/>
    <x v="0"/>
    <n v="182"/>
    <n v="2787594.5"/>
    <n v="6.528926642666284"/>
  </r>
  <r>
    <x v="7"/>
    <x v="1"/>
    <x v="0"/>
    <x v="1"/>
    <n v="56"/>
    <n v="1355456"/>
    <n v="4.131450965579111"/>
  </r>
  <r>
    <x v="7"/>
    <x v="1"/>
    <x v="0"/>
    <x v="2"/>
    <n v="126"/>
    <n v="1432138.5"/>
    <n v="8.7980317546103262"/>
  </r>
  <r>
    <x v="7"/>
    <x v="1"/>
    <x v="1"/>
    <x v="0"/>
    <n v="1017"/>
    <n v="4901046"/>
    <n v="20.750672407481993"/>
  </r>
  <r>
    <x v="7"/>
    <x v="1"/>
    <x v="1"/>
    <x v="1"/>
    <n v="311"/>
    <n v="2415925.5"/>
    <n v="12.872913506645796"/>
  </r>
  <r>
    <x v="7"/>
    <x v="1"/>
    <x v="1"/>
    <x v="2"/>
    <n v="706"/>
    <n v="2485120.5"/>
    <n v="28.409085193253205"/>
  </r>
  <r>
    <x v="7"/>
    <x v="1"/>
    <x v="2"/>
    <x v="0"/>
    <n v="416"/>
    <n v="1911738"/>
    <n v="21.760303974707831"/>
  </r>
  <r>
    <x v="7"/>
    <x v="1"/>
    <x v="2"/>
    <x v="1"/>
    <n v="134"/>
    <n v="1038866"/>
    <n v="12.898679906744469"/>
  </r>
  <r>
    <x v="7"/>
    <x v="1"/>
    <x v="2"/>
    <x v="2"/>
    <n v="282"/>
    <n v="872872"/>
    <n v="32.307142398885524"/>
  </r>
  <r>
    <x v="8"/>
    <x v="0"/>
    <x v="0"/>
    <x v="0"/>
    <n v="2"/>
    <n v="55349.5"/>
    <n v="3.6134021084201304"/>
  </r>
  <r>
    <x v="8"/>
    <x v="0"/>
    <x v="0"/>
    <x v="1"/>
    <n v="1"/>
    <n v="26731"/>
    <n v="3.7409748980584343"/>
  </r>
  <r>
    <x v="8"/>
    <x v="0"/>
    <x v="0"/>
    <x v="2"/>
    <n v="1"/>
    <n v="28618.5"/>
    <n v="3.4942432342715373"/>
  </r>
  <r>
    <x v="8"/>
    <x v="0"/>
    <x v="1"/>
    <x v="0"/>
    <n v="17"/>
    <n v="92115"/>
    <n v="18.455191879715571"/>
  </r>
  <r>
    <x v="8"/>
    <x v="0"/>
    <x v="1"/>
    <x v="1"/>
    <n v="2"/>
    <n v="44643"/>
    <n v="4.4799856640458753"/>
  </r>
  <r>
    <x v="8"/>
    <x v="0"/>
    <x v="1"/>
    <x v="2"/>
    <n v="15"/>
    <n v="47472"/>
    <n v="31.597573306370073"/>
  </r>
  <r>
    <x v="8"/>
    <x v="0"/>
    <x v="2"/>
    <x v="0"/>
    <n v="12"/>
    <n v="40677.5"/>
    <n v="29.500338024706533"/>
  </r>
  <r>
    <x v="8"/>
    <x v="0"/>
    <x v="2"/>
    <x v="1"/>
    <n v="1"/>
    <n v="21610.5"/>
    <n v="4.6273802086948477"/>
  </r>
  <r>
    <x v="8"/>
    <x v="0"/>
    <x v="2"/>
    <x v="2"/>
    <n v="11"/>
    <n v="19067"/>
    <n v="57.691299103162528"/>
  </r>
  <r>
    <x v="8"/>
    <x v="1"/>
    <x v="0"/>
    <x v="0"/>
    <n v="177"/>
    <n v="2804385.5"/>
    <n v="6.3115431170215359"/>
  </r>
  <r>
    <x v="8"/>
    <x v="1"/>
    <x v="0"/>
    <x v="1"/>
    <n v="52"/>
    <n v="1362275.5"/>
    <n v="3.8171427145243384"/>
  </r>
  <r>
    <x v="8"/>
    <x v="1"/>
    <x v="0"/>
    <x v="2"/>
    <n v="125"/>
    <n v="1442110"/>
    <n v="8.667854740623115"/>
  </r>
  <r>
    <x v="8"/>
    <x v="1"/>
    <x v="1"/>
    <x v="0"/>
    <n v="978"/>
    <n v="4939838.5"/>
    <n v="19.798218099640302"/>
  </r>
  <r>
    <x v="8"/>
    <x v="1"/>
    <x v="1"/>
    <x v="1"/>
    <n v="315"/>
    <n v="2433681"/>
    <n v="12.943356175275232"/>
  </r>
  <r>
    <x v="8"/>
    <x v="1"/>
    <x v="1"/>
    <x v="2"/>
    <n v="663"/>
    <n v="2506157.5"/>
    <n v="26.454841724831738"/>
  </r>
  <r>
    <x v="8"/>
    <x v="1"/>
    <x v="2"/>
    <x v="0"/>
    <n v="384"/>
    <n v="1951885.5"/>
    <n v="19.673285138907996"/>
  </r>
  <r>
    <x v="8"/>
    <x v="1"/>
    <x v="2"/>
    <x v="1"/>
    <n v="122"/>
    <n v="1056854.5"/>
    <n v="11.543689315795126"/>
  </r>
  <r>
    <x v="8"/>
    <x v="1"/>
    <x v="2"/>
    <x v="2"/>
    <n v="262"/>
    <n v="895031"/>
    <n v="29.272729101003204"/>
  </r>
  <r>
    <x v="9"/>
    <x v="0"/>
    <x v="0"/>
    <x v="0"/>
    <n v="5"/>
    <n v="55818.5"/>
    <n v="8.9576036618683759"/>
  </r>
  <r>
    <x v="9"/>
    <x v="0"/>
    <x v="0"/>
    <x v="1"/>
    <n v="1"/>
    <n v="26892"/>
    <n v="3.7185780157667709"/>
  </r>
  <r>
    <x v="9"/>
    <x v="0"/>
    <x v="0"/>
    <x v="2"/>
    <n v="4"/>
    <n v="28926.5"/>
    <n v="13.828150657701416"/>
  </r>
  <r>
    <x v="9"/>
    <x v="0"/>
    <x v="1"/>
    <x v="0"/>
    <n v="14"/>
    <n v="93079"/>
    <n v="15.040986688726781"/>
  </r>
  <r>
    <x v="9"/>
    <x v="0"/>
    <x v="1"/>
    <x v="1"/>
    <n v="4"/>
    <n v="45089.5"/>
    <n v="8.8712449683407453"/>
  </r>
  <r>
    <x v="9"/>
    <x v="0"/>
    <x v="1"/>
    <x v="2"/>
    <n v="10"/>
    <n v="47989.5"/>
    <n v="20.837891622125671"/>
  </r>
  <r>
    <x v="9"/>
    <x v="0"/>
    <x v="2"/>
    <x v="0"/>
    <n v="8"/>
    <n v="41351"/>
    <n v="19.346569611375784"/>
  </r>
  <r>
    <x v="9"/>
    <x v="0"/>
    <x v="2"/>
    <x v="1"/>
    <n v="3"/>
    <n v="21910"/>
    <n v="13.692377909630306"/>
  </r>
  <r>
    <x v="9"/>
    <x v="0"/>
    <x v="2"/>
    <x v="2"/>
    <n v="5"/>
    <n v="19441"/>
    <n v="25.718841623373283"/>
  </r>
  <r>
    <x v="9"/>
    <x v="1"/>
    <x v="0"/>
    <x v="0"/>
    <n v="155"/>
    <n v="2817312.5"/>
    <n v="5.5016970960800409"/>
  </r>
  <r>
    <x v="9"/>
    <x v="1"/>
    <x v="0"/>
    <x v="1"/>
    <n v="54"/>
    <n v="1366597"/>
    <n v="3.9514209382868541"/>
  </r>
  <r>
    <x v="9"/>
    <x v="1"/>
    <x v="0"/>
    <x v="2"/>
    <n v="101"/>
    <n v="1450715.5"/>
    <n v="6.9620818141117269"/>
  </r>
  <r>
    <x v="9"/>
    <x v="1"/>
    <x v="1"/>
    <x v="0"/>
    <n v="1024"/>
    <n v="4994579.5"/>
    <n v="20.502226463709309"/>
  </r>
  <r>
    <x v="9"/>
    <x v="1"/>
    <x v="1"/>
    <x v="1"/>
    <n v="292"/>
    <n v="2458512"/>
    <n v="11.877102898013106"/>
  </r>
  <r>
    <x v="9"/>
    <x v="1"/>
    <x v="1"/>
    <x v="2"/>
    <n v="732"/>
    <n v="2536067.5"/>
    <n v="28.863585058362997"/>
  </r>
  <r>
    <x v="9"/>
    <x v="1"/>
    <x v="2"/>
    <x v="0"/>
    <n v="385"/>
    <n v="1987294"/>
    <n v="19.373077159192349"/>
  </r>
  <r>
    <x v="9"/>
    <x v="1"/>
    <x v="2"/>
    <x v="1"/>
    <n v="119"/>
    <n v="1072474"/>
    <n v="11.095840085633776"/>
  </r>
  <r>
    <x v="9"/>
    <x v="1"/>
    <x v="2"/>
    <x v="2"/>
    <n v="266"/>
    <n v="914820"/>
    <n v="29.076758269386328"/>
  </r>
  <r>
    <x v="10"/>
    <x v="0"/>
    <x v="0"/>
    <x v="0"/>
    <n v="4"/>
    <n v="56634"/>
    <n v="7.0628950806935773"/>
  </r>
  <r>
    <x v="10"/>
    <x v="0"/>
    <x v="0"/>
    <x v="1"/>
    <m/>
    <n v="27270"/>
    <n v="0"/>
  </r>
  <r>
    <x v="10"/>
    <x v="0"/>
    <x v="0"/>
    <x v="2"/>
    <n v="4"/>
    <n v="29364"/>
    <n v="13.622122326658493"/>
  </r>
  <r>
    <x v="10"/>
    <x v="0"/>
    <x v="1"/>
    <x v="0"/>
    <n v="17"/>
    <n v="94346.5"/>
    <n v="18.018686437758689"/>
  </r>
  <r>
    <x v="10"/>
    <x v="0"/>
    <x v="1"/>
    <x v="1"/>
    <n v="5"/>
    <n v="45657.5"/>
    <n v="10.951103323659858"/>
  </r>
  <r>
    <x v="10"/>
    <x v="0"/>
    <x v="1"/>
    <x v="2"/>
    <n v="12"/>
    <n v="48689"/>
    <n v="24.646223993099056"/>
  </r>
  <r>
    <x v="10"/>
    <x v="0"/>
    <x v="2"/>
    <x v="0"/>
    <n v="9"/>
    <n v="42018"/>
    <n v="21.419391689276026"/>
  </r>
  <r>
    <x v="10"/>
    <x v="0"/>
    <x v="2"/>
    <x v="1"/>
    <n v="3"/>
    <n v="22178.5"/>
    <n v="13.526613612282164"/>
  </r>
  <r>
    <x v="10"/>
    <x v="0"/>
    <x v="2"/>
    <x v="2"/>
    <n v="6"/>
    <n v="19839.5"/>
    <n v="30.242697648630259"/>
  </r>
  <r>
    <x v="10"/>
    <x v="1"/>
    <x v="0"/>
    <x v="0"/>
    <n v="136"/>
    <n v="2842358"/>
    <n v="4.7847596959988854"/>
  </r>
  <r>
    <x v="10"/>
    <x v="1"/>
    <x v="0"/>
    <x v="1"/>
    <n v="45"/>
    <n v="1376259.5"/>
    <n v="3.269732198033874"/>
  </r>
  <r>
    <x v="10"/>
    <x v="1"/>
    <x v="0"/>
    <x v="2"/>
    <n v="91"/>
    <n v="1466098.5"/>
    <n v="6.20694994231288"/>
  </r>
  <r>
    <x v="10"/>
    <x v="1"/>
    <x v="1"/>
    <x v="0"/>
    <n v="959"/>
    <n v="5063916"/>
    <n v="18.937912872172447"/>
  </r>
  <r>
    <x v="10"/>
    <x v="1"/>
    <x v="1"/>
    <x v="1"/>
    <n v="284"/>
    <n v="2489175"/>
    <n v="11.409402713750541"/>
  </r>
  <r>
    <x v="10"/>
    <x v="1"/>
    <x v="1"/>
    <x v="2"/>
    <n v="675"/>
    <n v="2574741"/>
    <n v="26.216229127512243"/>
  </r>
  <r>
    <x v="10"/>
    <x v="1"/>
    <x v="2"/>
    <x v="0"/>
    <n v="395"/>
    <n v="2016811"/>
    <n v="19.585375129350247"/>
  </r>
  <r>
    <x v="10"/>
    <x v="1"/>
    <x v="2"/>
    <x v="1"/>
    <n v="140"/>
    <n v="1085494"/>
    <n v="12.897353647279488"/>
  </r>
  <r>
    <x v="10"/>
    <x v="1"/>
    <x v="2"/>
    <x v="2"/>
    <n v="255"/>
    <n v="931317"/>
    <n v="27.380580403879669"/>
  </r>
  <r>
    <x v="11"/>
    <x v="0"/>
    <x v="0"/>
    <x v="0"/>
    <n v="2"/>
    <n v="57583"/>
    <n v="3.4732473125748924"/>
  </r>
  <r>
    <x v="11"/>
    <x v="0"/>
    <x v="0"/>
    <x v="1"/>
    <n v="1"/>
    <n v="27664"/>
    <n v="3.6148062463851938"/>
  </r>
  <r>
    <x v="11"/>
    <x v="0"/>
    <x v="0"/>
    <x v="2"/>
    <n v="1"/>
    <n v="29919"/>
    <n v="3.3423576991209596"/>
  </r>
  <r>
    <x v="11"/>
    <x v="0"/>
    <x v="1"/>
    <x v="0"/>
    <n v="19"/>
    <n v="95903.5"/>
    <n v="19.811581433420052"/>
  </r>
  <r>
    <x v="11"/>
    <x v="0"/>
    <x v="1"/>
    <x v="1"/>
    <n v="7"/>
    <n v="46372.5"/>
    <n v="15.095153377540568"/>
  </r>
  <r>
    <x v="11"/>
    <x v="0"/>
    <x v="1"/>
    <x v="2"/>
    <n v="12"/>
    <n v="49531"/>
    <n v="24.227251620197453"/>
  </r>
  <r>
    <x v="11"/>
    <x v="0"/>
    <x v="2"/>
    <x v="0"/>
    <n v="3"/>
    <n v="42587"/>
    <n v="7.0444032216404064"/>
  </r>
  <r>
    <x v="11"/>
    <x v="0"/>
    <x v="2"/>
    <x v="1"/>
    <n v="1"/>
    <n v="22437"/>
    <n v="4.456923831171725"/>
  </r>
  <r>
    <x v="11"/>
    <x v="0"/>
    <x v="2"/>
    <x v="2"/>
    <n v="2"/>
    <n v="20150"/>
    <n v="9.9255583126550864"/>
  </r>
  <r>
    <x v="11"/>
    <x v="1"/>
    <x v="0"/>
    <x v="0"/>
    <n v="157"/>
    <n v="2872547"/>
    <n v="5.4655328529002309"/>
  </r>
  <r>
    <x v="11"/>
    <x v="1"/>
    <x v="0"/>
    <x v="1"/>
    <n v="47"/>
    <n v="1388099"/>
    <n v="3.3859256436320462"/>
  </r>
  <r>
    <x v="11"/>
    <x v="1"/>
    <x v="0"/>
    <x v="2"/>
    <n v="110"/>
    <n v="1484448"/>
    <n v="7.410161891827804"/>
  </r>
  <r>
    <x v="11"/>
    <x v="1"/>
    <x v="1"/>
    <x v="0"/>
    <n v="971"/>
    <n v="5138295"/>
    <n v="18.897319052331561"/>
  </r>
  <r>
    <x v="11"/>
    <x v="1"/>
    <x v="1"/>
    <x v="1"/>
    <n v="312"/>
    <n v="2523043"/>
    <n v="12.366019921182478"/>
  </r>
  <r>
    <x v="11"/>
    <x v="1"/>
    <x v="1"/>
    <x v="2"/>
    <n v="659"/>
    <n v="2615252"/>
    <n v="25.198336527416863"/>
  </r>
  <r>
    <x v="11"/>
    <x v="1"/>
    <x v="2"/>
    <x v="0"/>
    <n v="416"/>
    <n v="2046855.5"/>
    <n v="20.323857741789787"/>
  </r>
  <r>
    <x v="11"/>
    <x v="1"/>
    <x v="2"/>
    <x v="1"/>
    <n v="122"/>
    <n v="1098551"/>
    <n v="11.105538113387544"/>
  </r>
  <r>
    <x v="11"/>
    <x v="1"/>
    <x v="2"/>
    <x v="2"/>
    <n v="294"/>
    <n v="948304.5"/>
    <n v="31.002700082093881"/>
  </r>
  <r>
    <x v="12"/>
    <x v="0"/>
    <x v="0"/>
    <x v="0"/>
    <n v="5"/>
    <n v="58461"/>
    <n v="8.5527103539111557"/>
  </r>
  <r>
    <x v="12"/>
    <x v="0"/>
    <x v="0"/>
    <x v="1"/>
    <n v="3"/>
    <n v="28073"/>
    <n v="10.686424678516724"/>
  </r>
  <r>
    <x v="12"/>
    <x v="0"/>
    <x v="0"/>
    <x v="2"/>
    <n v="2"/>
    <n v="30388"/>
    <n v="6.5815453468474399"/>
  </r>
  <r>
    <x v="12"/>
    <x v="0"/>
    <x v="1"/>
    <x v="0"/>
    <n v="24"/>
    <n v="97178"/>
    <n v="24.696947868859208"/>
  </r>
  <r>
    <x v="12"/>
    <x v="0"/>
    <x v="1"/>
    <x v="1"/>
    <n v="10"/>
    <n v="46907"/>
    <n v="21.318779713049224"/>
  </r>
  <r>
    <x v="12"/>
    <x v="0"/>
    <x v="1"/>
    <x v="2"/>
    <n v="14"/>
    <n v="50271"/>
    <n v="27.849058105070519"/>
  </r>
  <r>
    <x v="12"/>
    <x v="0"/>
    <x v="2"/>
    <x v="0"/>
    <n v="6"/>
    <n v="43063.5"/>
    <n v="13.93291302379045"/>
  </r>
  <r>
    <x v="12"/>
    <x v="0"/>
    <x v="2"/>
    <x v="1"/>
    <n v="2"/>
    <n v="22630"/>
    <n v="8.8378258948298711"/>
  </r>
  <r>
    <x v="12"/>
    <x v="0"/>
    <x v="2"/>
    <x v="2"/>
    <n v="4"/>
    <n v="20433.5"/>
    <n v="19.575696772456997"/>
  </r>
  <r>
    <x v="12"/>
    <x v="1"/>
    <x v="0"/>
    <x v="0"/>
    <n v="171"/>
    <n v="2897404"/>
    <n v="5.9018348839167754"/>
  </r>
  <r>
    <x v="12"/>
    <x v="1"/>
    <x v="0"/>
    <x v="1"/>
    <n v="62"/>
    <n v="1398010.5"/>
    <n v="4.434873700877068"/>
  </r>
  <r>
    <x v="12"/>
    <x v="1"/>
    <x v="0"/>
    <x v="2"/>
    <n v="109"/>
    <n v="1499393.5"/>
    <n v="7.2696060106969913"/>
  </r>
  <r>
    <x v="12"/>
    <x v="1"/>
    <x v="1"/>
    <x v="0"/>
    <n v="1012"/>
    <n v="5201135"/>
    <n v="19.457291533482596"/>
  </r>
  <r>
    <x v="12"/>
    <x v="1"/>
    <x v="1"/>
    <x v="1"/>
    <n v="312"/>
    <n v="2553112"/>
    <n v="12.220380461178358"/>
  </r>
  <r>
    <x v="12"/>
    <x v="1"/>
    <x v="1"/>
    <x v="2"/>
    <n v="700"/>
    <n v="2648023"/>
    <n v="26.43481570968228"/>
  </r>
  <r>
    <x v="12"/>
    <x v="1"/>
    <x v="2"/>
    <x v="0"/>
    <n v="391"/>
    <n v="2076674.5"/>
    <n v="18.828179380061727"/>
  </r>
  <r>
    <x v="12"/>
    <x v="1"/>
    <x v="2"/>
    <x v="1"/>
    <n v="118"/>
    <n v="1111541"/>
    <n v="10.615892711110071"/>
  </r>
  <r>
    <x v="12"/>
    <x v="1"/>
    <x v="2"/>
    <x v="2"/>
    <n v="273"/>
    <n v="965133.5"/>
    <n v="28.286242265966315"/>
  </r>
  <r>
    <x v="0"/>
    <x v="0"/>
    <x v="3"/>
    <x v="0"/>
    <n v="27"/>
    <n v="179039"/>
    <n v="15.080513184278287"/>
  </r>
  <r>
    <x v="0"/>
    <x v="1"/>
    <x v="3"/>
    <x v="0"/>
    <n v="1458"/>
    <n v="9080504.5"/>
    <n v="16.056376603304365"/>
  </r>
  <r>
    <x v="1"/>
    <x v="0"/>
    <x v="3"/>
    <x v="0"/>
    <n v="22"/>
    <n v="180211"/>
    <n v="12.207911836680335"/>
  </r>
  <r>
    <x v="1"/>
    <x v="1"/>
    <x v="3"/>
    <x v="0"/>
    <n v="1453"/>
    <n v="9148092"/>
    <n v="15.88309343631437"/>
  </r>
  <r>
    <x v="2"/>
    <x v="0"/>
    <x v="3"/>
    <x v="0"/>
    <n v="29"/>
    <n v="181505.5"/>
    <n v="15.977477266529112"/>
  </r>
  <r>
    <x v="2"/>
    <x v="1"/>
    <x v="3"/>
    <x v="0"/>
    <n v="1476"/>
    <n v="9219637"/>
    <n v="16.009307090940784"/>
  </r>
  <r>
    <x v="3"/>
    <x v="0"/>
    <x v="3"/>
    <x v="0"/>
    <n v="30"/>
    <n v="182693"/>
    <n v="16.42099040466794"/>
  </r>
  <r>
    <x v="3"/>
    <x v="1"/>
    <x v="3"/>
    <x v="0"/>
    <n v="1550"/>
    <n v="9298514.5"/>
    <n v="16.669329278348709"/>
  </r>
  <r>
    <x v="4"/>
    <x v="0"/>
    <x v="3"/>
    <x v="0"/>
    <n v="31"/>
    <n v="183551"/>
    <n v="16.889039013680122"/>
  </r>
  <r>
    <x v="4"/>
    <x v="1"/>
    <x v="3"/>
    <x v="0"/>
    <n v="1446"/>
    <n v="9378126"/>
    <n v="15.418858735743154"/>
  </r>
  <r>
    <x v="5"/>
    <x v="0"/>
    <x v="3"/>
    <x v="0"/>
    <n v="32"/>
    <n v="184297"/>
    <n v="17.363277752757778"/>
  </r>
  <r>
    <x v="5"/>
    <x v="1"/>
    <x v="3"/>
    <x v="0"/>
    <n v="1406"/>
    <n v="9449212.5"/>
    <n v="14.87954684054359"/>
  </r>
  <r>
    <x v="6"/>
    <x v="0"/>
    <x v="3"/>
    <x v="0"/>
    <n v="27"/>
    <n v="185270.5"/>
    <n v="14.573286087099673"/>
  </r>
  <r>
    <x v="6"/>
    <x v="1"/>
    <x v="3"/>
    <x v="0"/>
    <n v="1536"/>
    <n v="9519374"/>
    <n v="16.135514793304687"/>
  </r>
  <r>
    <x v="7"/>
    <x v="0"/>
    <x v="3"/>
    <x v="0"/>
    <n v="35"/>
    <n v="186521.5"/>
    <n v="18.764592821739047"/>
  </r>
  <r>
    <x v="7"/>
    <x v="1"/>
    <x v="3"/>
    <x v="0"/>
    <n v="1615"/>
    <n v="9600378.5"/>
    <n v="16.822253414279448"/>
  </r>
  <r>
    <x v="8"/>
    <x v="0"/>
    <x v="3"/>
    <x v="0"/>
    <n v="31"/>
    <n v="188142"/>
    <n v="16.476916371676712"/>
  </r>
  <r>
    <x v="8"/>
    <x v="1"/>
    <x v="3"/>
    <x v="0"/>
    <n v="1539"/>
    <n v="9696109.5"/>
    <n v="15.872345501048642"/>
  </r>
  <r>
    <x v="9"/>
    <x v="0"/>
    <x v="3"/>
    <x v="0"/>
    <n v="27"/>
    <n v="190248.5"/>
    <n v="14.191964719826963"/>
  </r>
  <r>
    <x v="9"/>
    <x v="1"/>
    <x v="3"/>
    <x v="0"/>
    <n v="1564"/>
    <n v="9799186"/>
    <n v="15.960509372921383"/>
  </r>
  <r>
    <x v="10"/>
    <x v="0"/>
    <x v="3"/>
    <x v="0"/>
    <n v="30"/>
    <n v="192998.5"/>
    <n v="15.544162260328447"/>
  </r>
  <r>
    <x v="10"/>
    <x v="1"/>
    <x v="3"/>
    <x v="0"/>
    <n v="1490"/>
    <n v="9923085"/>
    <n v="15.015491654057181"/>
  </r>
  <r>
    <x v="11"/>
    <x v="0"/>
    <x v="3"/>
    <x v="0"/>
    <n v="24"/>
    <n v="196073.5"/>
    <n v="12.24030784374227"/>
  </r>
  <r>
    <x v="11"/>
    <x v="1"/>
    <x v="3"/>
    <x v="0"/>
    <n v="1544"/>
    <n v="10057697.5"/>
    <n v="15.351426109206406"/>
  </r>
  <r>
    <x v="12"/>
    <x v="0"/>
    <x v="3"/>
    <x v="0"/>
    <n v="35"/>
    <n v="198702.5"/>
    <n v="17.614272593450007"/>
  </r>
  <r>
    <x v="12"/>
    <x v="1"/>
    <x v="3"/>
    <x v="0"/>
    <n v="1574"/>
    <n v="10175213.5"/>
    <n v="15.468962887117799"/>
  </r>
  <r>
    <x v="0"/>
    <x v="0"/>
    <x v="3"/>
    <x v="1"/>
    <n v="12"/>
    <n v="89164.5"/>
    <n v="13.458270948639873"/>
  </r>
  <r>
    <x v="0"/>
    <x v="1"/>
    <x v="3"/>
    <x v="1"/>
    <n v="451"/>
    <n v="4575468"/>
    <n v="9.8569151833211386"/>
  </r>
  <r>
    <x v="1"/>
    <x v="0"/>
    <x v="3"/>
    <x v="1"/>
    <n v="6"/>
    <n v="89575"/>
    <n v="6.6982975160480045"/>
  </r>
  <r>
    <x v="1"/>
    <x v="1"/>
    <x v="3"/>
    <x v="1"/>
    <n v="427"/>
    <n v="4604370"/>
    <n v="9.2737985869945287"/>
  </r>
  <r>
    <x v="2"/>
    <x v="0"/>
    <x v="3"/>
    <x v="1"/>
    <n v="8"/>
    <n v="90108"/>
    <n v="8.8782350068806331"/>
  </r>
  <r>
    <x v="2"/>
    <x v="1"/>
    <x v="3"/>
    <x v="1"/>
    <n v="422"/>
    <n v="4635821.5"/>
    <n v="9.1030252135462941"/>
  </r>
  <r>
    <x v="3"/>
    <x v="0"/>
    <x v="3"/>
    <x v="1"/>
    <n v="6"/>
    <n v="90640"/>
    <n v="6.6195939982347749"/>
  </r>
  <r>
    <x v="3"/>
    <x v="1"/>
    <x v="3"/>
    <x v="1"/>
    <n v="455"/>
    <n v="4672152.5"/>
    <n v="9.7385519843369845"/>
  </r>
  <r>
    <x v="4"/>
    <x v="0"/>
    <x v="3"/>
    <x v="1"/>
    <n v="9"/>
    <n v="91028.5"/>
    <n v="9.8870134078887375"/>
  </r>
  <r>
    <x v="4"/>
    <x v="1"/>
    <x v="3"/>
    <x v="1"/>
    <n v="413"/>
    <n v="4708497"/>
    <n v="8.7713765135668567"/>
  </r>
  <r>
    <x v="5"/>
    <x v="0"/>
    <x v="3"/>
    <x v="1"/>
    <n v="13"/>
    <n v="91318.5"/>
    <n v="14.235888675350559"/>
  </r>
  <r>
    <x v="5"/>
    <x v="1"/>
    <x v="3"/>
    <x v="1"/>
    <n v="424"/>
    <n v="4740673.5"/>
    <n v="8.9438768563158799"/>
  </r>
  <r>
    <x v="6"/>
    <x v="0"/>
    <x v="3"/>
    <x v="1"/>
    <n v="9"/>
    <n v="91775.5"/>
    <n v="9.8065387821368457"/>
  </r>
  <r>
    <x v="6"/>
    <x v="1"/>
    <x v="3"/>
    <x v="1"/>
    <n v="458"/>
    <n v="4773004.5"/>
    <n v="9.5956331069874334"/>
  </r>
  <r>
    <x v="7"/>
    <x v="0"/>
    <x v="3"/>
    <x v="1"/>
    <n v="6"/>
    <n v="92335"/>
    <n v="6.4980776520279413"/>
  </r>
  <r>
    <x v="7"/>
    <x v="1"/>
    <x v="3"/>
    <x v="1"/>
    <n v="501"/>
    <n v="4810247.5"/>
    <n v="10.415264495226078"/>
  </r>
  <r>
    <x v="8"/>
    <x v="0"/>
    <x v="3"/>
    <x v="1"/>
    <n v="4"/>
    <n v="92984.5"/>
    <n v="4.3017922341895689"/>
  </r>
  <r>
    <x v="8"/>
    <x v="1"/>
    <x v="3"/>
    <x v="1"/>
    <n v="489"/>
    <n v="4852811"/>
    <n v="10.076633934435115"/>
  </r>
  <r>
    <x v="9"/>
    <x v="0"/>
    <x v="3"/>
    <x v="1"/>
    <n v="8"/>
    <n v="93891.5"/>
    <n v="8.5204730992688358"/>
  </r>
  <r>
    <x v="9"/>
    <x v="1"/>
    <x v="3"/>
    <x v="1"/>
    <n v="465"/>
    <n v="4897583"/>
    <n v="9.4944792155640858"/>
  </r>
  <r>
    <x v="10"/>
    <x v="0"/>
    <x v="3"/>
    <x v="1"/>
    <n v="8"/>
    <n v="95106"/>
    <n v="8.4116669821041778"/>
  </r>
  <r>
    <x v="10"/>
    <x v="1"/>
    <x v="3"/>
    <x v="1"/>
    <n v="469"/>
    <n v="4950928.5"/>
    <n v="9.4729705751153546"/>
  </r>
  <r>
    <x v="11"/>
    <x v="0"/>
    <x v="3"/>
    <x v="1"/>
    <n v="9"/>
    <n v="96473.5"/>
    <n v="9.32898671655947"/>
  </r>
  <r>
    <x v="11"/>
    <x v="1"/>
    <x v="3"/>
    <x v="1"/>
    <n v="481"/>
    <n v="5009693"/>
    <n v="9.6013867516432647"/>
  </r>
  <r>
    <x v="12"/>
    <x v="0"/>
    <x v="3"/>
    <x v="1"/>
    <n v="15"/>
    <n v="97610"/>
    <n v="15.367277942833727"/>
  </r>
  <r>
    <x v="12"/>
    <x v="1"/>
    <x v="3"/>
    <x v="1"/>
    <n v="492"/>
    <n v="5062663.5"/>
    <n v="9.7182046565014648"/>
  </r>
  <r>
    <x v="0"/>
    <x v="0"/>
    <x v="3"/>
    <x v="2"/>
    <n v="15"/>
    <n v="89874.5"/>
    <n v="16.689939860583369"/>
  </r>
  <r>
    <x v="0"/>
    <x v="1"/>
    <x v="3"/>
    <x v="2"/>
    <n v="1007"/>
    <n v="4505036.5"/>
    <n v="22.352760071977219"/>
  </r>
  <r>
    <x v="1"/>
    <x v="0"/>
    <x v="3"/>
    <x v="2"/>
    <n v="16"/>
    <n v="90636"/>
    <n v="17.653029701222472"/>
  </r>
  <r>
    <x v="1"/>
    <x v="1"/>
    <x v="3"/>
    <x v="2"/>
    <n v="1026"/>
    <n v="4543722"/>
    <n v="22.580606824097071"/>
  </r>
  <r>
    <x v="2"/>
    <x v="0"/>
    <x v="3"/>
    <x v="2"/>
    <n v="21"/>
    <n v="91397.5"/>
    <n v="22.97655843978227"/>
  </r>
  <r>
    <x v="2"/>
    <x v="1"/>
    <x v="3"/>
    <x v="2"/>
    <n v="1054"/>
    <n v="4583815.5"/>
    <n v="22.993944673383997"/>
  </r>
  <r>
    <x v="3"/>
    <x v="0"/>
    <x v="3"/>
    <x v="2"/>
    <n v="24"/>
    <n v="92053"/>
    <n v="26.071936819006442"/>
  </r>
  <r>
    <x v="3"/>
    <x v="1"/>
    <x v="3"/>
    <x v="2"/>
    <n v="1095"/>
    <n v="4626362"/>
    <n v="23.668705561735116"/>
  </r>
  <r>
    <x v="4"/>
    <x v="0"/>
    <x v="3"/>
    <x v="2"/>
    <n v="22"/>
    <n v="92522.5"/>
    <n v="23.777999945959092"/>
  </r>
  <r>
    <x v="4"/>
    <x v="1"/>
    <x v="3"/>
    <x v="2"/>
    <n v="1033"/>
    <n v="4669629"/>
    <n v="22.121671764502064"/>
  </r>
  <r>
    <x v="5"/>
    <x v="0"/>
    <x v="3"/>
    <x v="2"/>
    <n v="19"/>
    <n v="92978.5"/>
    <n v="20.434831708405707"/>
  </r>
  <r>
    <x v="5"/>
    <x v="1"/>
    <x v="3"/>
    <x v="2"/>
    <n v="982"/>
    <n v="4708539"/>
    <n v="20.855726160492672"/>
  </r>
  <r>
    <x v="6"/>
    <x v="0"/>
    <x v="3"/>
    <x v="2"/>
    <n v="18"/>
    <n v="93495"/>
    <n v="19.252366436707845"/>
  </r>
  <r>
    <x v="6"/>
    <x v="1"/>
    <x v="3"/>
    <x v="2"/>
    <n v="1078"/>
    <n v="4746369.5"/>
    <n v="22.712096055732701"/>
  </r>
  <r>
    <x v="7"/>
    <x v="0"/>
    <x v="3"/>
    <x v="2"/>
    <n v="29"/>
    <n v="94186.5"/>
    <n v="30.789975208761341"/>
  </r>
  <r>
    <x v="7"/>
    <x v="1"/>
    <x v="3"/>
    <x v="2"/>
    <n v="1114"/>
    <n v="4790131"/>
    <n v="23.256148944569574"/>
  </r>
  <r>
    <x v="8"/>
    <x v="0"/>
    <x v="3"/>
    <x v="2"/>
    <n v="27"/>
    <n v="95157.5"/>
    <n v="28.374011507238002"/>
  </r>
  <r>
    <x v="8"/>
    <x v="1"/>
    <x v="3"/>
    <x v="2"/>
    <n v="1050"/>
    <n v="4843298.5"/>
    <n v="21.679440158396183"/>
  </r>
  <r>
    <x v="9"/>
    <x v="0"/>
    <x v="3"/>
    <x v="2"/>
    <n v="19"/>
    <n v="96357"/>
    <n v="19.718339093163962"/>
  </r>
  <r>
    <x v="9"/>
    <x v="1"/>
    <x v="3"/>
    <x v="2"/>
    <n v="1099"/>
    <n v="4901603"/>
    <n v="22.42123648120829"/>
  </r>
  <r>
    <x v="10"/>
    <x v="0"/>
    <x v="3"/>
    <x v="2"/>
    <n v="22"/>
    <n v="97892.5"/>
    <n v="22.473631789973695"/>
  </r>
  <r>
    <x v="10"/>
    <x v="1"/>
    <x v="3"/>
    <x v="2"/>
    <n v="1021"/>
    <n v="4972156.5"/>
    <n v="20.534349632800176"/>
  </r>
  <r>
    <x v="11"/>
    <x v="0"/>
    <x v="3"/>
    <x v="2"/>
    <n v="15"/>
    <n v="99600"/>
    <n v="15.060240963855422"/>
  </r>
  <r>
    <x v="11"/>
    <x v="1"/>
    <x v="3"/>
    <x v="2"/>
    <n v="1063"/>
    <n v="5048004.5"/>
    <n v="21.057825919132998"/>
  </r>
  <r>
    <x v="12"/>
    <x v="0"/>
    <x v="3"/>
    <x v="2"/>
    <n v="20"/>
    <n v="101092.5"/>
    <n v="19.783861315132178"/>
  </r>
  <r>
    <x v="12"/>
    <x v="1"/>
    <x v="3"/>
    <x v="2"/>
    <n v="1082"/>
    <n v="5112550"/>
    <n v="21.163607201885554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8">
  <r>
    <s v="07 Kronobergs län"/>
    <x v="0"/>
    <s v="samtliga"/>
    <s v="Andel personer 16-19 år som varken förvärvsarbetar eller studerar, "/>
    <x v="0"/>
    <n v="11"/>
    <x v="0"/>
  </r>
  <r>
    <s v="07 Kronobergs län"/>
    <x v="0"/>
    <s v="samtliga"/>
    <s v="Andel personer 16-19 år som varken förvärvsarbetar eller studerar, "/>
    <x v="1"/>
    <n v="9.1999999999999993"/>
    <x v="0"/>
  </r>
  <r>
    <s v="07 Kronobergs län"/>
    <x v="0"/>
    <s v="samtliga"/>
    <s v="Andel personer 16-19 år som varken förvärvsarbetar eller studerar, "/>
    <x v="2"/>
    <n v="8.8000000000000007"/>
    <x v="0"/>
  </r>
  <r>
    <s v="07 Kronobergs län"/>
    <x v="0"/>
    <s v="samtliga"/>
    <s v="Andel personer 16-19 år som varken förvärvsarbetar eller studerar, "/>
    <x v="3"/>
    <n v="7.6"/>
    <x v="0"/>
  </r>
  <r>
    <s v="07 Kronobergs län"/>
    <x v="0"/>
    <s v="samtliga"/>
    <s v="Andel personer 16-19 år som varken förvärvsarbetar eller studerar, "/>
    <x v="4"/>
    <n v="7.8"/>
    <x v="0"/>
  </r>
  <r>
    <s v="07 Kronobergs län"/>
    <x v="0"/>
    <s v="samtliga"/>
    <s v="Andel personer 16-19 år som varken förvärvsarbetar eller studerar, "/>
    <x v="5"/>
    <n v="7.3"/>
    <x v="0"/>
  </r>
  <r>
    <s v="07 Kronobergs län"/>
    <x v="0"/>
    <s v="samtliga"/>
    <s v="Andel personer 16-19 år som varken förvärvsarbetar eller studerar, "/>
    <x v="6"/>
    <n v="8"/>
    <x v="0"/>
  </r>
  <r>
    <s v="07 Kronobergs län"/>
    <x v="0"/>
    <s v="samtliga"/>
    <s v="Andel personer 16-19 år som varken förvärvsarbetar eller studerar, "/>
    <x v="7"/>
    <n v="7.3"/>
    <x v="0"/>
  </r>
  <r>
    <s v="07 Kronobergs län"/>
    <x v="0"/>
    <s v="samtliga"/>
    <s v="Andel personer 16-19 år som varken förvärvsarbetar eller studerar, "/>
    <x v="8"/>
    <n v="7.2"/>
    <x v="0"/>
  </r>
  <r>
    <s v="07 Kronobergs län"/>
    <x v="0"/>
    <s v="samtliga"/>
    <s v="Andel personer 16-19 år som varken förvärvsarbetar eller studerar, "/>
    <x v="9"/>
    <n v="6.9"/>
    <x v="0"/>
  </r>
  <r>
    <s v="07 Kronobergs län"/>
    <x v="0"/>
    <s v="samtliga"/>
    <s v="Andel personer 16-19 år som varken förvärvsarbetar eller studerar, "/>
    <x v="10"/>
    <n v="6"/>
    <x v="0"/>
  </r>
  <r>
    <s v="07 Kronobergs län"/>
    <x v="0"/>
    <s v="samtliga"/>
    <s v="Andel personer 16-19 år som varken förvärvsarbetar eller studerar, "/>
    <x v="11"/>
    <n v="6.4"/>
    <x v="0"/>
  </r>
  <r>
    <s v="07 Kronobergs län"/>
    <x v="0"/>
    <s v="samtliga"/>
    <s v="Andel personer 16-19 år som varken förvärvsarbetar eller studerar, "/>
    <x v="12"/>
    <n v="8.4"/>
    <x v="0"/>
  </r>
  <r>
    <s v="07 Kronobergs län"/>
    <x v="0"/>
    <s v="samtliga"/>
    <s v="Andel personer 16-19 år som varken förvärvsarbetar eller studerar, "/>
    <x v="13"/>
    <n v="7.8"/>
    <x v="0"/>
  </r>
  <r>
    <s v="07 Kronobergs län"/>
    <x v="0"/>
    <s v="samtliga"/>
    <s v="Andel personer 16-19 år som varken förvärvsarbetar eller studerar, "/>
    <x v="14"/>
    <n v="7.9"/>
    <x v="0"/>
  </r>
  <r>
    <s v="07 Kronobergs län"/>
    <x v="0"/>
    <s v="samtliga"/>
    <s v="Andel personer 16-19 år som varken förvärvsarbetar eller studerar, "/>
    <x v="15"/>
    <n v="7.9"/>
    <x v="0"/>
  </r>
  <r>
    <s v="07 Kronobergs län"/>
    <x v="0"/>
    <s v="samtliga"/>
    <s v="Andel personer 16-19 år som varken förvärvsarbetar eller studerar, "/>
    <x v="16"/>
    <n v="7.8"/>
    <x v="0"/>
  </r>
  <r>
    <s v="07 Kronobergs län"/>
    <x v="0"/>
    <s v="samtliga"/>
    <s v="Andel personer 16-19 år som varken förvärvsarbetar eller studerar, "/>
    <x v="17"/>
    <n v="8.1"/>
    <x v="0"/>
  </r>
  <r>
    <s v="07 Kronobergs län"/>
    <x v="0"/>
    <s v="samtliga"/>
    <s v="Andel personer 16-19 år som varken förvärvsarbetar eller studerar, "/>
    <x v="18"/>
    <n v="7.6"/>
    <x v="0"/>
  </r>
  <r>
    <s v="07 Kronobergs län"/>
    <x v="0"/>
    <s v="samtliga"/>
    <s v="Andel personer 16-19 år som varken förvärvsarbetar eller studerar, "/>
    <x v="19"/>
    <n v="8"/>
    <x v="0"/>
  </r>
  <r>
    <s v="07 Kronobergs län"/>
    <x v="0"/>
    <s v="samtliga"/>
    <s v="Andel personer 16-19 år som varken förvärvsarbetar eller studerar, "/>
    <x v="20"/>
    <n v="7.2"/>
    <x v="0"/>
  </r>
  <r>
    <s v="07 Kronobergs län"/>
    <x v="0"/>
    <s v="samtliga"/>
    <s v="Andel personer 16-19 år som varken förvärvsarbetar eller studerar, "/>
    <x v="21"/>
    <n v="7.5"/>
    <x v="0"/>
  </r>
  <r>
    <s v="07 Kronobergs län"/>
    <x v="0"/>
    <s v="samtliga"/>
    <s v="Andel personer 20-25 år som varken förvärvsarbetar eller studerar, "/>
    <x v="0"/>
    <n v="15.8"/>
    <x v="1"/>
  </r>
  <r>
    <s v="07 Kronobergs län"/>
    <x v="0"/>
    <s v="samtliga"/>
    <s v="Andel personer 20-25 år som varken förvärvsarbetar eller studerar, "/>
    <x v="1"/>
    <n v="12.5"/>
    <x v="1"/>
  </r>
  <r>
    <s v="07 Kronobergs län"/>
    <x v="0"/>
    <s v="samtliga"/>
    <s v="Andel personer 20-25 år som varken förvärvsarbetar eller studerar, "/>
    <x v="2"/>
    <n v="12.5"/>
    <x v="1"/>
  </r>
  <r>
    <s v="07 Kronobergs län"/>
    <x v="0"/>
    <s v="samtliga"/>
    <s v="Andel personer 20-25 år som varken förvärvsarbetar eller studerar, "/>
    <x v="3"/>
    <n v="10.8"/>
    <x v="1"/>
  </r>
  <r>
    <s v="07 Kronobergs län"/>
    <x v="0"/>
    <s v="samtliga"/>
    <s v="Andel personer 20-25 år som varken förvärvsarbetar eller studerar, "/>
    <x v="4"/>
    <n v="11.4"/>
    <x v="1"/>
  </r>
  <r>
    <s v="07 Kronobergs län"/>
    <x v="0"/>
    <s v="samtliga"/>
    <s v="Andel personer 20-25 år som varken förvärvsarbetar eller studerar, "/>
    <x v="5"/>
    <n v="10.6"/>
    <x v="1"/>
  </r>
  <r>
    <s v="07 Kronobergs län"/>
    <x v="0"/>
    <s v="samtliga"/>
    <s v="Andel personer 20-25 år som varken förvärvsarbetar eller studerar, "/>
    <x v="6"/>
    <n v="11.6"/>
    <x v="1"/>
  </r>
  <r>
    <s v="07 Kronobergs län"/>
    <x v="0"/>
    <s v="samtliga"/>
    <s v="Andel personer 20-25 år som varken förvärvsarbetar eller studerar, "/>
    <x v="7"/>
    <n v="12.1"/>
    <x v="1"/>
  </r>
  <r>
    <s v="07 Kronobergs län"/>
    <x v="0"/>
    <s v="samtliga"/>
    <s v="Andel personer 20-25 år som varken förvärvsarbetar eller studerar, "/>
    <x v="8"/>
    <n v="12.8"/>
    <x v="1"/>
  </r>
  <r>
    <s v="07 Kronobergs län"/>
    <x v="0"/>
    <s v="samtliga"/>
    <s v="Andel personer 20-25 år som varken förvärvsarbetar eller studerar, "/>
    <x v="9"/>
    <n v="12"/>
    <x v="1"/>
  </r>
  <r>
    <s v="07 Kronobergs län"/>
    <x v="0"/>
    <s v="samtliga"/>
    <s v="Andel personer 20-25 år som varken förvärvsarbetar eller studerar, "/>
    <x v="10"/>
    <n v="10.9"/>
    <x v="1"/>
  </r>
  <r>
    <s v="07 Kronobergs län"/>
    <x v="0"/>
    <s v="samtliga"/>
    <s v="Andel personer 20-25 år som varken förvärvsarbetar eller studerar, "/>
    <x v="11"/>
    <n v="13.6"/>
    <x v="1"/>
  </r>
  <r>
    <s v="07 Kronobergs län"/>
    <x v="0"/>
    <s v="samtliga"/>
    <s v="Andel personer 20-25 år som varken förvärvsarbetar eller studerar, "/>
    <x v="12"/>
    <n v="17.8"/>
    <x v="1"/>
  </r>
  <r>
    <s v="07 Kronobergs län"/>
    <x v="0"/>
    <s v="samtliga"/>
    <s v="Andel personer 20-25 år som varken förvärvsarbetar eller studerar, "/>
    <x v="13"/>
    <n v="15.9"/>
    <x v="1"/>
  </r>
  <r>
    <s v="07 Kronobergs län"/>
    <x v="0"/>
    <s v="samtliga"/>
    <s v="Andel personer 20-25 år som varken förvärvsarbetar eller studerar, "/>
    <x v="14"/>
    <n v="15.6"/>
    <x v="1"/>
  </r>
  <r>
    <s v="07 Kronobergs län"/>
    <x v="0"/>
    <s v="samtliga"/>
    <s v="Andel personer 20-25 år som varken förvärvsarbetar eller studerar, "/>
    <x v="15"/>
    <n v="15.5"/>
    <x v="1"/>
  </r>
  <r>
    <s v="07 Kronobergs län"/>
    <x v="0"/>
    <s v="samtliga"/>
    <s v="Andel personer 20-25 år som varken förvärvsarbetar eller studerar, "/>
    <x v="16"/>
    <n v="15.1"/>
    <x v="1"/>
  </r>
  <r>
    <s v="07 Kronobergs län"/>
    <x v="0"/>
    <s v="samtliga"/>
    <s v="Andel personer 20-25 år som varken förvärvsarbetar eller studerar, "/>
    <x v="17"/>
    <n v="14.7"/>
    <x v="1"/>
  </r>
  <r>
    <s v="07 Kronobergs län"/>
    <x v="0"/>
    <s v="samtliga"/>
    <s v="Andel personer 20-25 år som varken förvärvsarbetar eller studerar, "/>
    <x v="18"/>
    <n v="13.6"/>
    <x v="1"/>
  </r>
  <r>
    <s v="07 Kronobergs län"/>
    <x v="0"/>
    <s v="samtliga"/>
    <s v="Andel personer 20-25 år som varken förvärvsarbetar eller studerar, "/>
    <x v="19"/>
    <n v="13.7"/>
    <x v="1"/>
  </r>
  <r>
    <s v="07 Kronobergs län"/>
    <x v="0"/>
    <s v="samtliga"/>
    <s v="Andel personer 20-25 år som varken förvärvsarbetar eller studerar, "/>
    <x v="20"/>
    <n v="12.6"/>
    <x v="1"/>
  </r>
  <r>
    <s v="07 Kronobergs län"/>
    <x v="0"/>
    <s v="samtliga"/>
    <s v="Andel personer 20-25 år som varken förvärvsarbetar eller studerar, "/>
    <x v="21"/>
    <n v="12.2"/>
    <x v="1"/>
  </r>
  <r>
    <s v="07 Kronobergs län"/>
    <x v="0"/>
    <s v="samtliga"/>
    <s v="Andel personer 20-64 år som varken förvärvsarbetar eller studerar, "/>
    <x v="0"/>
    <n v="17.100000000000001"/>
    <x v="2"/>
  </r>
  <r>
    <s v="07 Kronobergs län"/>
    <x v="0"/>
    <s v="samtliga"/>
    <s v="Andel personer 20-64 år som varken förvärvsarbetar eller studerar, "/>
    <x v="1"/>
    <n v="15.6"/>
    <x v="2"/>
  </r>
  <r>
    <s v="07 Kronobergs län"/>
    <x v="0"/>
    <s v="samtliga"/>
    <s v="Andel personer 20-64 år som varken förvärvsarbetar eller studerar, "/>
    <x v="2"/>
    <n v="15.5"/>
    <x v="2"/>
  </r>
  <r>
    <s v="07 Kronobergs län"/>
    <x v="0"/>
    <s v="samtliga"/>
    <s v="Andel personer 20-64 år som varken förvärvsarbetar eller studerar, "/>
    <x v="3"/>
    <n v="14.8"/>
    <x v="2"/>
  </r>
  <r>
    <s v="07 Kronobergs län"/>
    <x v="0"/>
    <s v="samtliga"/>
    <s v="Andel personer 20-64 år som varken förvärvsarbetar eller studerar, "/>
    <x v="4"/>
    <n v="14.8"/>
    <x v="2"/>
  </r>
  <r>
    <s v="07 Kronobergs län"/>
    <x v="0"/>
    <s v="samtliga"/>
    <s v="Andel personer 20-64 år som varken förvärvsarbetar eller studerar, "/>
    <x v="5"/>
    <n v="13.8"/>
    <x v="2"/>
  </r>
  <r>
    <s v="07 Kronobergs län"/>
    <x v="0"/>
    <s v="samtliga"/>
    <s v="Andel personer 20-64 år som varken förvärvsarbetar eller studerar, "/>
    <x v="6"/>
    <n v="14.5"/>
    <x v="2"/>
  </r>
  <r>
    <s v="07 Kronobergs län"/>
    <x v="0"/>
    <s v="samtliga"/>
    <s v="Andel personer 20-64 år som varken förvärvsarbetar eller studerar, "/>
    <x v="7"/>
    <n v="13.9"/>
    <x v="2"/>
  </r>
  <r>
    <s v="07 Kronobergs län"/>
    <x v="0"/>
    <s v="samtliga"/>
    <s v="Andel personer 20-64 år som varken förvärvsarbetar eller studerar, "/>
    <x v="8"/>
    <n v="14.2"/>
    <x v="2"/>
  </r>
  <r>
    <s v="07 Kronobergs län"/>
    <x v="0"/>
    <s v="samtliga"/>
    <s v="Andel personer 20-64 år som varken förvärvsarbetar eller studerar, "/>
    <x v="9"/>
    <n v="13.8"/>
    <x v="2"/>
  </r>
  <r>
    <s v="07 Kronobergs län"/>
    <x v="0"/>
    <s v="samtliga"/>
    <s v="Andel personer 20-64 år som varken förvärvsarbetar eller studerar, "/>
    <x v="10"/>
    <n v="12.8"/>
    <x v="2"/>
  </r>
  <r>
    <s v="07 Kronobergs län"/>
    <x v="0"/>
    <s v="samtliga"/>
    <s v="Andel personer 20-64 år som varken förvärvsarbetar eller studerar, "/>
    <x v="11"/>
    <n v="13.5"/>
    <x v="2"/>
  </r>
  <r>
    <s v="07 Kronobergs län"/>
    <x v="0"/>
    <s v="samtliga"/>
    <s v="Andel personer 20-64 år som varken förvärvsarbetar eller studerar, "/>
    <x v="12"/>
    <n v="15.9"/>
    <x v="2"/>
  </r>
  <r>
    <s v="07 Kronobergs län"/>
    <x v="0"/>
    <s v="samtliga"/>
    <s v="Andel personer 20-64 år som varken förvärvsarbetar eller studerar, "/>
    <x v="13"/>
    <n v="15.1"/>
    <x v="2"/>
  </r>
  <r>
    <s v="07 Kronobergs län"/>
    <x v="0"/>
    <s v="samtliga"/>
    <s v="Andel personer 20-64 år som varken förvärvsarbetar eller studerar, "/>
    <x v="14"/>
    <n v="14.6"/>
    <x v="2"/>
  </r>
  <r>
    <s v="07 Kronobergs län"/>
    <x v="0"/>
    <s v="samtliga"/>
    <s v="Andel personer 20-64 år som varken förvärvsarbetar eller studerar, "/>
    <x v="15"/>
    <n v="14.9"/>
    <x v="2"/>
  </r>
  <r>
    <s v="07 Kronobergs län"/>
    <x v="0"/>
    <s v="samtliga"/>
    <s v="Andel personer 20-64 år som varken förvärvsarbetar eller studerar, "/>
    <x v="16"/>
    <n v="14.8"/>
    <x v="2"/>
  </r>
  <r>
    <s v="07 Kronobergs län"/>
    <x v="0"/>
    <s v="samtliga"/>
    <s v="Andel personer 20-64 år som varken förvärvsarbetar eller studerar, "/>
    <x v="17"/>
    <n v="14.6"/>
    <x v="2"/>
  </r>
  <r>
    <s v="07 Kronobergs län"/>
    <x v="0"/>
    <s v="samtliga"/>
    <s v="Andel personer 20-64 år som varken förvärvsarbetar eller studerar, "/>
    <x v="18"/>
    <n v="14.5"/>
    <x v="2"/>
  </r>
  <r>
    <s v="07 Kronobergs län"/>
    <x v="0"/>
    <s v="samtliga"/>
    <s v="Andel personer 20-64 år som varken förvärvsarbetar eller studerar, "/>
    <x v="19"/>
    <n v="14.3"/>
    <x v="2"/>
  </r>
  <r>
    <s v="07 Kronobergs län"/>
    <x v="0"/>
    <s v="samtliga"/>
    <s v="Andel personer 20-64 år som varken förvärvsarbetar eller studerar, "/>
    <x v="20"/>
    <n v="13.9"/>
    <x v="2"/>
  </r>
  <r>
    <s v="07 Kronobergs län"/>
    <x v="0"/>
    <s v="samtliga"/>
    <s v="Andel personer 20-64 år som varken förvärvsarbetar eller studerar, "/>
    <x v="21"/>
    <n v="13.5"/>
    <x v="2"/>
  </r>
  <r>
    <s v="07 Kronobergs län"/>
    <x v="1"/>
    <s v="samtliga"/>
    <s v="Andel personer 16-19 år som varken förvärvsarbetar eller studerar, "/>
    <x v="0"/>
    <n v="12"/>
    <x v="0"/>
  </r>
  <r>
    <s v="07 Kronobergs län"/>
    <x v="1"/>
    <s v="samtliga"/>
    <s v="Andel personer 16-19 år som varken förvärvsarbetar eller studerar, "/>
    <x v="1"/>
    <n v="9.1"/>
    <x v="0"/>
  </r>
  <r>
    <s v="07 Kronobergs län"/>
    <x v="1"/>
    <s v="samtliga"/>
    <s v="Andel personer 16-19 år som varken förvärvsarbetar eller studerar, "/>
    <x v="2"/>
    <n v="8.9"/>
    <x v="0"/>
  </r>
  <r>
    <s v="07 Kronobergs län"/>
    <x v="1"/>
    <s v="samtliga"/>
    <s v="Andel personer 16-19 år som varken förvärvsarbetar eller studerar, "/>
    <x v="3"/>
    <n v="8.1"/>
    <x v="0"/>
  </r>
  <r>
    <s v="07 Kronobergs län"/>
    <x v="1"/>
    <s v="samtliga"/>
    <s v="Andel personer 16-19 år som varken förvärvsarbetar eller studerar, "/>
    <x v="4"/>
    <n v="8.5"/>
    <x v="0"/>
  </r>
  <r>
    <s v="07 Kronobergs län"/>
    <x v="1"/>
    <s v="samtliga"/>
    <s v="Andel personer 16-19 år som varken förvärvsarbetar eller studerar, "/>
    <x v="5"/>
    <n v="8.1"/>
    <x v="0"/>
  </r>
  <r>
    <s v="07 Kronobergs län"/>
    <x v="1"/>
    <s v="samtliga"/>
    <s v="Andel personer 16-19 år som varken förvärvsarbetar eller studerar, "/>
    <x v="6"/>
    <n v="8.9"/>
    <x v="0"/>
  </r>
  <r>
    <s v="07 Kronobergs län"/>
    <x v="1"/>
    <s v="samtliga"/>
    <s v="Andel personer 16-19 år som varken förvärvsarbetar eller studerar, "/>
    <x v="7"/>
    <n v="7.5"/>
    <x v="0"/>
  </r>
  <r>
    <s v="07 Kronobergs län"/>
    <x v="1"/>
    <s v="samtliga"/>
    <s v="Andel personer 16-19 år som varken förvärvsarbetar eller studerar, "/>
    <x v="8"/>
    <n v="7.2"/>
    <x v="0"/>
  </r>
  <r>
    <s v="07 Kronobergs län"/>
    <x v="1"/>
    <s v="samtliga"/>
    <s v="Andel personer 16-19 år som varken förvärvsarbetar eller studerar, "/>
    <x v="9"/>
    <n v="7.3"/>
    <x v="0"/>
  </r>
  <r>
    <s v="07 Kronobergs län"/>
    <x v="1"/>
    <s v="samtliga"/>
    <s v="Andel personer 16-19 år som varken förvärvsarbetar eller studerar, "/>
    <x v="10"/>
    <n v="6.5"/>
    <x v="0"/>
  </r>
  <r>
    <s v="07 Kronobergs län"/>
    <x v="1"/>
    <s v="samtliga"/>
    <s v="Andel personer 16-19 år som varken förvärvsarbetar eller studerar, "/>
    <x v="11"/>
    <n v="6"/>
    <x v="0"/>
  </r>
  <r>
    <s v="07 Kronobergs län"/>
    <x v="1"/>
    <s v="samtliga"/>
    <s v="Andel personer 16-19 år som varken förvärvsarbetar eller studerar, "/>
    <x v="12"/>
    <n v="9.1999999999999993"/>
    <x v="0"/>
  </r>
  <r>
    <s v="07 Kronobergs län"/>
    <x v="1"/>
    <s v="samtliga"/>
    <s v="Andel personer 16-19 år som varken förvärvsarbetar eller studerar, "/>
    <x v="13"/>
    <n v="8"/>
    <x v="0"/>
  </r>
  <r>
    <s v="07 Kronobergs län"/>
    <x v="1"/>
    <s v="samtliga"/>
    <s v="Andel personer 16-19 år som varken förvärvsarbetar eller studerar, "/>
    <x v="14"/>
    <n v="7.2"/>
    <x v="0"/>
  </r>
  <r>
    <s v="07 Kronobergs län"/>
    <x v="1"/>
    <s v="samtliga"/>
    <s v="Andel personer 16-19 år som varken förvärvsarbetar eller studerar, "/>
    <x v="15"/>
    <n v="7.9"/>
    <x v="0"/>
  </r>
  <r>
    <s v="07 Kronobergs län"/>
    <x v="1"/>
    <s v="samtliga"/>
    <s v="Andel personer 16-19 år som varken förvärvsarbetar eller studerar, "/>
    <x v="16"/>
    <n v="8"/>
    <x v="0"/>
  </r>
  <r>
    <s v="07 Kronobergs län"/>
    <x v="1"/>
    <s v="samtliga"/>
    <s v="Andel personer 16-19 år som varken förvärvsarbetar eller studerar, "/>
    <x v="17"/>
    <n v="8.5"/>
    <x v="0"/>
  </r>
  <r>
    <s v="07 Kronobergs län"/>
    <x v="1"/>
    <s v="samtliga"/>
    <s v="Andel personer 16-19 år som varken förvärvsarbetar eller studerar, "/>
    <x v="18"/>
    <n v="7.6"/>
    <x v="0"/>
  </r>
  <r>
    <s v="07 Kronobergs län"/>
    <x v="1"/>
    <s v="samtliga"/>
    <s v="Andel personer 16-19 år som varken förvärvsarbetar eller studerar, "/>
    <x v="19"/>
    <n v="8.4"/>
    <x v="0"/>
  </r>
  <r>
    <s v="07 Kronobergs län"/>
    <x v="1"/>
    <s v="samtliga"/>
    <s v="Andel personer 16-19 år som varken förvärvsarbetar eller studerar, "/>
    <x v="20"/>
    <n v="7.6"/>
    <x v="0"/>
  </r>
  <r>
    <s v="07 Kronobergs län"/>
    <x v="1"/>
    <s v="samtliga"/>
    <s v="Andel personer 16-19 år som varken förvärvsarbetar eller studerar, "/>
    <x v="21"/>
    <n v="8.1"/>
    <x v="0"/>
  </r>
  <r>
    <s v="07 Kronobergs län"/>
    <x v="1"/>
    <s v="samtliga"/>
    <s v="Andel personer 20-25 år som varken förvärvsarbetar eller studerar, "/>
    <x v="0"/>
    <n v="14.1"/>
    <x v="1"/>
  </r>
  <r>
    <s v="07 Kronobergs län"/>
    <x v="1"/>
    <s v="samtliga"/>
    <s v="Andel personer 20-25 år som varken förvärvsarbetar eller studerar, "/>
    <x v="1"/>
    <n v="10.6"/>
    <x v="1"/>
  </r>
  <r>
    <s v="07 Kronobergs län"/>
    <x v="1"/>
    <s v="samtliga"/>
    <s v="Andel personer 20-25 år som varken förvärvsarbetar eller studerar, "/>
    <x v="2"/>
    <n v="10.7"/>
    <x v="1"/>
  </r>
  <r>
    <s v="07 Kronobergs län"/>
    <x v="1"/>
    <s v="samtliga"/>
    <s v="Andel personer 20-25 år som varken förvärvsarbetar eller studerar, "/>
    <x v="3"/>
    <n v="9.5"/>
    <x v="1"/>
  </r>
  <r>
    <s v="07 Kronobergs län"/>
    <x v="1"/>
    <s v="samtliga"/>
    <s v="Andel personer 20-25 år som varken förvärvsarbetar eller studerar, "/>
    <x v="4"/>
    <n v="10.199999999999999"/>
    <x v="1"/>
  </r>
  <r>
    <s v="07 Kronobergs län"/>
    <x v="1"/>
    <s v="samtliga"/>
    <s v="Andel personer 20-25 år som varken förvärvsarbetar eller studerar, "/>
    <x v="5"/>
    <n v="10"/>
    <x v="1"/>
  </r>
  <r>
    <s v="07 Kronobergs län"/>
    <x v="1"/>
    <s v="samtliga"/>
    <s v="Andel personer 20-25 år som varken förvärvsarbetar eller studerar, "/>
    <x v="6"/>
    <n v="11.3"/>
    <x v="1"/>
  </r>
  <r>
    <s v="07 Kronobergs län"/>
    <x v="1"/>
    <s v="samtliga"/>
    <s v="Andel personer 20-25 år som varken förvärvsarbetar eller studerar, "/>
    <x v="7"/>
    <n v="11.5"/>
    <x v="1"/>
  </r>
  <r>
    <s v="07 Kronobergs län"/>
    <x v="1"/>
    <s v="samtliga"/>
    <s v="Andel personer 20-25 år som varken förvärvsarbetar eller studerar, "/>
    <x v="8"/>
    <n v="12"/>
    <x v="1"/>
  </r>
  <r>
    <s v="07 Kronobergs län"/>
    <x v="1"/>
    <s v="samtliga"/>
    <s v="Andel personer 20-25 år som varken förvärvsarbetar eller studerar, "/>
    <x v="9"/>
    <n v="11.3"/>
    <x v="1"/>
  </r>
  <r>
    <s v="07 Kronobergs län"/>
    <x v="1"/>
    <s v="samtliga"/>
    <s v="Andel personer 20-25 år som varken förvärvsarbetar eller studerar, "/>
    <x v="10"/>
    <n v="10.3"/>
    <x v="1"/>
  </r>
  <r>
    <s v="07 Kronobergs län"/>
    <x v="1"/>
    <s v="samtliga"/>
    <s v="Andel personer 20-25 år som varken förvärvsarbetar eller studerar, "/>
    <x v="11"/>
    <n v="13.3"/>
    <x v="1"/>
  </r>
  <r>
    <s v="07 Kronobergs län"/>
    <x v="1"/>
    <s v="samtliga"/>
    <s v="Andel personer 20-25 år som varken förvärvsarbetar eller studerar, "/>
    <x v="12"/>
    <n v="18.3"/>
    <x v="1"/>
  </r>
  <r>
    <s v="07 Kronobergs län"/>
    <x v="1"/>
    <s v="samtliga"/>
    <s v="Andel personer 20-25 år som varken förvärvsarbetar eller studerar, "/>
    <x v="13"/>
    <n v="15.6"/>
    <x v="1"/>
  </r>
  <r>
    <s v="07 Kronobergs län"/>
    <x v="1"/>
    <s v="samtliga"/>
    <s v="Andel personer 20-25 år som varken förvärvsarbetar eller studerar, "/>
    <x v="14"/>
    <n v="14.7"/>
    <x v="1"/>
  </r>
  <r>
    <s v="07 Kronobergs län"/>
    <x v="1"/>
    <s v="samtliga"/>
    <s v="Andel personer 20-25 år som varken förvärvsarbetar eller studerar, "/>
    <x v="15"/>
    <n v="15.9"/>
    <x v="1"/>
  </r>
  <r>
    <s v="07 Kronobergs län"/>
    <x v="1"/>
    <s v="samtliga"/>
    <s v="Andel personer 20-25 år som varken förvärvsarbetar eller studerar, "/>
    <x v="16"/>
    <n v="14.9"/>
    <x v="1"/>
  </r>
  <r>
    <s v="07 Kronobergs län"/>
    <x v="1"/>
    <s v="samtliga"/>
    <s v="Andel personer 20-25 år som varken förvärvsarbetar eller studerar, "/>
    <x v="17"/>
    <n v="14.5"/>
    <x v="1"/>
  </r>
  <r>
    <s v="07 Kronobergs län"/>
    <x v="1"/>
    <s v="samtliga"/>
    <s v="Andel personer 20-25 år som varken förvärvsarbetar eller studerar, "/>
    <x v="18"/>
    <n v="13.8"/>
    <x v="1"/>
  </r>
  <r>
    <s v="07 Kronobergs län"/>
    <x v="1"/>
    <s v="samtliga"/>
    <s v="Andel personer 20-25 år som varken förvärvsarbetar eller studerar, "/>
    <x v="19"/>
    <n v="14.2"/>
    <x v="1"/>
  </r>
  <r>
    <s v="07 Kronobergs län"/>
    <x v="1"/>
    <s v="samtliga"/>
    <s v="Andel personer 20-25 år som varken förvärvsarbetar eller studerar, "/>
    <x v="20"/>
    <n v="12.1"/>
    <x v="1"/>
  </r>
  <r>
    <s v="07 Kronobergs län"/>
    <x v="1"/>
    <s v="samtliga"/>
    <s v="Andel personer 20-25 år som varken förvärvsarbetar eller studerar, "/>
    <x v="21"/>
    <n v="11.7"/>
    <x v="1"/>
  </r>
  <r>
    <s v="07 Kronobergs län"/>
    <x v="1"/>
    <s v="samtliga"/>
    <s v="Andel personer 20-64 år som varken förvärvsarbetar eller studerar, "/>
    <x v="0"/>
    <n v="14.7"/>
    <x v="2"/>
  </r>
  <r>
    <s v="07 Kronobergs län"/>
    <x v="1"/>
    <s v="samtliga"/>
    <s v="Andel personer 20-64 år som varken förvärvsarbetar eller studerar, "/>
    <x v="1"/>
    <n v="13.4"/>
    <x v="2"/>
  </r>
  <r>
    <s v="07 Kronobergs län"/>
    <x v="1"/>
    <s v="samtliga"/>
    <s v="Andel personer 20-64 år som varken förvärvsarbetar eller studerar, "/>
    <x v="2"/>
    <n v="13.2"/>
    <x v="2"/>
  </r>
  <r>
    <s v="07 Kronobergs län"/>
    <x v="1"/>
    <s v="samtliga"/>
    <s v="Andel personer 20-64 år som varken förvärvsarbetar eller studerar, "/>
    <x v="3"/>
    <n v="12.6"/>
    <x v="2"/>
  </r>
  <r>
    <s v="07 Kronobergs län"/>
    <x v="1"/>
    <s v="samtliga"/>
    <s v="Andel personer 20-64 år som varken förvärvsarbetar eller studerar, "/>
    <x v="4"/>
    <n v="12.8"/>
    <x v="2"/>
  </r>
  <r>
    <s v="07 Kronobergs län"/>
    <x v="1"/>
    <s v="samtliga"/>
    <s v="Andel personer 20-64 år som varken förvärvsarbetar eller studerar, "/>
    <x v="5"/>
    <n v="11.9"/>
    <x v="2"/>
  </r>
  <r>
    <s v="07 Kronobergs län"/>
    <x v="1"/>
    <s v="samtliga"/>
    <s v="Andel personer 20-64 år som varken förvärvsarbetar eller studerar, "/>
    <x v="6"/>
    <n v="12.7"/>
    <x v="2"/>
  </r>
  <r>
    <s v="07 Kronobergs län"/>
    <x v="1"/>
    <s v="samtliga"/>
    <s v="Andel personer 20-64 år som varken förvärvsarbetar eller studerar, "/>
    <x v="7"/>
    <n v="12.1"/>
    <x v="2"/>
  </r>
  <r>
    <s v="07 Kronobergs län"/>
    <x v="1"/>
    <s v="samtliga"/>
    <s v="Andel personer 20-64 år som varken förvärvsarbetar eller studerar, "/>
    <x v="8"/>
    <n v="12.5"/>
    <x v="2"/>
  </r>
  <r>
    <s v="07 Kronobergs län"/>
    <x v="1"/>
    <s v="samtliga"/>
    <s v="Andel personer 20-64 år som varken förvärvsarbetar eller studerar, "/>
    <x v="9"/>
    <n v="12"/>
    <x v="2"/>
  </r>
  <r>
    <s v="07 Kronobergs län"/>
    <x v="1"/>
    <s v="samtliga"/>
    <s v="Andel personer 20-64 år som varken förvärvsarbetar eller studerar, "/>
    <x v="10"/>
    <n v="11.1"/>
    <x v="2"/>
  </r>
  <r>
    <s v="07 Kronobergs län"/>
    <x v="1"/>
    <s v="samtliga"/>
    <s v="Andel personer 20-64 år som varken förvärvsarbetar eller studerar, "/>
    <x v="11"/>
    <n v="12"/>
    <x v="2"/>
  </r>
  <r>
    <s v="07 Kronobergs län"/>
    <x v="1"/>
    <s v="samtliga"/>
    <s v="Andel personer 20-64 år som varken förvärvsarbetar eller studerar, "/>
    <x v="12"/>
    <n v="14.7"/>
    <x v="2"/>
  </r>
  <r>
    <s v="07 Kronobergs län"/>
    <x v="1"/>
    <s v="samtliga"/>
    <s v="Andel personer 20-64 år som varken förvärvsarbetar eller studerar, "/>
    <x v="13"/>
    <n v="13.9"/>
    <x v="2"/>
  </r>
  <r>
    <s v="07 Kronobergs län"/>
    <x v="1"/>
    <s v="samtliga"/>
    <s v="Andel personer 20-64 år som varken förvärvsarbetar eller studerar, "/>
    <x v="14"/>
    <n v="13.4"/>
    <x v="2"/>
  </r>
  <r>
    <s v="07 Kronobergs län"/>
    <x v="1"/>
    <s v="samtliga"/>
    <s v="Andel personer 20-64 år som varken förvärvsarbetar eller studerar, "/>
    <x v="15"/>
    <n v="14"/>
    <x v="2"/>
  </r>
  <r>
    <s v="07 Kronobergs län"/>
    <x v="1"/>
    <s v="samtliga"/>
    <s v="Andel personer 20-64 år som varken förvärvsarbetar eller studerar, "/>
    <x v="16"/>
    <n v="13.7"/>
    <x v="2"/>
  </r>
  <r>
    <s v="07 Kronobergs län"/>
    <x v="1"/>
    <s v="samtliga"/>
    <s v="Andel personer 20-64 år som varken förvärvsarbetar eller studerar, "/>
    <x v="17"/>
    <n v="13.6"/>
    <x v="2"/>
  </r>
  <r>
    <s v="07 Kronobergs län"/>
    <x v="1"/>
    <s v="samtliga"/>
    <s v="Andel personer 20-64 år som varken förvärvsarbetar eller studerar, "/>
    <x v="18"/>
    <n v="13.5"/>
    <x v="2"/>
  </r>
  <r>
    <s v="07 Kronobergs län"/>
    <x v="1"/>
    <s v="samtliga"/>
    <s v="Andel personer 20-64 år som varken förvärvsarbetar eller studerar, "/>
    <x v="19"/>
    <n v="13.5"/>
    <x v="2"/>
  </r>
  <r>
    <s v="07 Kronobergs län"/>
    <x v="1"/>
    <s v="samtliga"/>
    <s v="Andel personer 20-64 år som varken förvärvsarbetar eller studerar, "/>
    <x v="20"/>
    <n v="12.7"/>
    <x v="2"/>
  </r>
  <r>
    <s v="07 Kronobergs län"/>
    <x v="1"/>
    <s v="samtliga"/>
    <s v="Andel personer 20-64 år som varken förvärvsarbetar eller studerar, "/>
    <x v="21"/>
    <n v="12.5"/>
    <x v="2"/>
  </r>
  <r>
    <s v="07 Kronobergs län"/>
    <x v="2"/>
    <s v="samtliga"/>
    <s v="Andel personer 16-19 år som varken förvärvsarbetar eller studerar, "/>
    <x v="0"/>
    <n v="10"/>
    <x v="0"/>
  </r>
  <r>
    <s v="07 Kronobergs län"/>
    <x v="2"/>
    <s v="samtliga"/>
    <s v="Andel personer 16-19 år som varken förvärvsarbetar eller studerar, "/>
    <x v="1"/>
    <n v="9.4"/>
    <x v="0"/>
  </r>
  <r>
    <s v="07 Kronobergs län"/>
    <x v="2"/>
    <s v="samtliga"/>
    <s v="Andel personer 16-19 år som varken förvärvsarbetar eller studerar, "/>
    <x v="2"/>
    <n v="8.8000000000000007"/>
    <x v="0"/>
  </r>
  <r>
    <s v="07 Kronobergs län"/>
    <x v="2"/>
    <s v="samtliga"/>
    <s v="Andel personer 16-19 år som varken förvärvsarbetar eller studerar, "/>
    <x v="3"/>
    <n v="7.1"/>
    <x v="0"/>
  </r>
  <r>
    <s v="07 Kronobergs län"/>
    <x v="2"/>
    <s v="samtliga"/>
    <s v="Andel personer 16-19 år som varken förvärvsarbetar eller studerar, "/>
    <x v="4"/>
    <n v="7.1"/>
    <x v="0"/>
  </r>
  <r>
    <s v="07 Kronobergs län"/>
    <x v="2"/>
    <s v="samtliga"/>
    <s v="Andel personer 16-19 år som varken förvärvsarbetar eller studerar, "/>
    <x v="5"/>
    <n v="6.5"/>
    <x v="0"/>
  </r>
  <r>
    <s v="07 Kronobergs län"/>
    <x v="2"/>
    <s v="samtliga"/>
    <s v="Andel personer 16-19 år som varken förvärvsarbetar eller studerar, "/>
    <x v="6"/>
    <n v="7"/>
    <x v="0"/>
  </r>
  <r>
    <s v="07 Kronobergs län"/>
    <x v="2"/>
    <s v="samtliga"/>
    <s v="Andel personer 16-19 år som varken förvärvsarbetar eller studerar, "/>
    <x v="7"/>
    <n v="7"/>
    <x v="0"/>
  </r>
  <r>
    <s v="07 Kronobergs län"/>
    <x v="2"/>
    <s v="samtliga"/>
    <s v="Andel personer 16-19 år som varken förvärvsarbetar eller studerar, "/>
    <x v="8"/>
    <n v="7.1"/>
    <x v="0"/>
  </r>
  <r>
    <s v="07 Kronobergs län"/>
    <x v="2"/>
    <s v="samtliga"/>
    <s v="Andel personer 16-19 år som varken förvärvsarbetar eller studerar, "/>
    <x v="9"/>
    <n v="6.4"/>
    <x v="0"/>
  </r>
  <r>
    <s v="07 Kronobergs län"/>
    <x v="2"/>
    <s v="samtliga"/>
    <s v="Andel personer 16-19 år som varken förvärvsarbetar eller studerar, "/>
    <x v="10"/>
    <n v="5.5"/>
    <x v="0"/>
  </r>
  <r>
    <s v="07 Kronobergs län"/>
    <x v="2"/>
    <s v="samtliga"/>
    <s v="Andel personer 16-19 år som varken förvärvsarbetar eller studerar, "/>
    <x v="11"/>
    <n v="6.9"/>
    <x v="0"/>
  </r>
  <r>
    <s v="07 Kronobergs län"/>
    <x v="2"/>
    <s v="samtliga"/>
    <s v="Andel personer 16-19 år som varken förvärvsarbetar eller studerar, "/>
    <x v="12"/>
    <n v="7.5"/>
    <x v="0"/>
  </r>
  <r>
    <s v="07 Kronobergs län"/>
    <x v="2"/>
    <s v="samtliga"/>
    <s v="Andel personer 16-19 år som varken förvärvsarbetar eller studerar, "/>
    <x v="13"/>
    <n v="7.6"/>
    <x v="0"/>
  </r>
  <r>
    <s v="07 Kronobergs län"/>
    <x v="2"/>
    <s v="samtliga"/>
    <s v="Andel personer 16-19 år som varken förvärvsarbetar eller studerar, "/>
    <x v="14"/>
    <n v="8.6999999999999993"/>
    <x v="0"/>
  </r>
  <r>
    <s v="07 Kronobergs län"/>
    <x v="2"/>
    <s v="samtliga"/>
    <s v="Andel personer 16-19 år som varken förvärvsarbetar eller studerar, "/>
    <x v="15"/>
    <n v="7.9"/>
    <x v="0"/>
  </r>
  <r>
    <s v="07 Kronobergs län"/>
    <x v="2"/>
    <s v="samtliga"/>
    <s v="Andel personer 16-19 år som varken förvärvsarbetar eller studerar, "/>
    <x v="16"/>
    <n v="7.6"/>
    <x v="0"/>
  </r>
  <r>
    <s v="07 Kronobergs län"/>
    <x v="2"/>
    <s v="samtliga"/>
    <s v="Andel personer 16-19 år som varken förvärvsarbetar eller studerar, "/>
    <x v="17"/>
    <n v="7.7"/>
    <x v="0"/>
  </r>
  <r>
    <s v="07 Kronobergs län"/>
    <x v="2"/>
    <s v="samtliga"/>
    <s v="Andel personer 16-19 år som varken förvärvsarbetar eller studerar, "/>
    <x v="18"/>
    <n v="7.7"/>
    <x v="0"/>
  </r>
  <r>
    <s v="07 Kronobergs län"/>
    <x v="2"/>
    <s v="samtliga"/>
    <s v="Andel personer 16-19 år som varken förvärvsarbetar eller studerar, "/>
    <x v="19"/>
    <n v="7.5"/>
    <x v="0"/>
  </r>
  <r>
    <s v="07 Kronobergs län"/>
    <x v="2"/>
    <s v="samtliga"/>
    <s v="Andel personer 16-19 år som varken förvärvsarbetar eller studerar, "/>
    <x v="20"/>
    <n v="6.9"/>
    <x v="0"/>
  </r>
  <r>
    <s v="07 Kronobergs län"/>
    <x v="2"/>
    <s v="samtliga"/>
    <s v="Andel personer 16-19 år som varken förvärvsarbetar eller studerar, "/>
    <x v="21"/>
    <n v="6.7"/>
    <x v="0"/>
  </r>
  <r>
    <s v="07 Kronobergs län"/>
    <x v="2"/>
    <s v="samtliga"/>
    <s v="Andel personer 20-25 år som varken förvärvsarbetar eller studerar, "/>
    <x v="0"/>
    <n v="17.8"/>
    <x v="1"/>
  </r>
  <r>
    <s v="07 Kronobergs län"/>
    <x v="2"/>
    <s v="samtliga"/>
    <s v="Andel personer 20-25 år som varken förvärvsarbetar eller studerar, "/>
    <x v="1"/>
    <n v="14.6"/>
    <x v="1"/>
  </r>
  <r>
    <s v="07 Kronobergs län"/>
    <x v="2"/>
    <s v="samtliga"/>
    <s v="Andel personer 20-25 år som varken förvärvsarbetar eller studerar, "/>
    <x v="2"/>
    <n v="14.5"/>
    <x v="1"/>
  </r>
  <r>
    <s v="07 Kronobergs län"/>
    <x v="2"/>
    <s v="samtliga"/>
    <s v="Andel personer 20-25 år som varken förvärvsarbetar eller studerar, "/>
    <x v="3"/>
    <n v="12.3"/>
    <x v="1"/>
  </r>
  <r>
    <s v="07 Kronobergs län"/>
    <x v="2"/>
    <s v="samtliga"/>
    <s v="Andel personer 20-25 år som varken förvärvsarbetar eller studerar, "/>
    <x v="4"/>
    <n v="12.7"/>
    <x v="1"/>
  </r>
  <r>
    <s v="07 Kronobergs län"/>
    <x v="2"/>
    <s v="samtliga"/>
    <s v="Andel personer 20-25 år som varken förvärvsarbetar eller studerar, "/>
    <x v="5"/>
    <n v="11.2"/>
    <x v="1"/>
  </r>
  <r>
    <s v="07 Kronobergs län"/>
    <x v="2"/>
    <s v="samtliga"/>
    <s v="Andel personer 20-25 år som varken förvärvsarbetar eller studerar, "/>
    <x v="6"/>
    <n v="12"/>
    <x v="1"/>
  </r>
  <r>
    <s v="07 Kronobergs län"/>
    <x v="2"/>
    <s v="samtliga"/>
    <s v="Andel personer 20-25 år som varken förvärvsarbetar eller studerar, "/>
    <x v="7"/>
    <n v="12.7"/>
    <x v="1"/>
  </r>
  <r>
    <s v="07 Kronobergs län"/>
    <x v="2"/>
    <s v="samtliga"/>
    <s v="Andel personer 20-25 år som varken förvärvsarbetar eller studerar, "/>
    <x v="8"/>
    <n v="13.6"/>
    <x v="1"/>
  </r>
  <r>
    <s v="07 Kronobergs län"/>
    <x v="2"/>
    <s v="samtliga"/>
    <s v="Andel personer 20-25 år som varken förvärvsarbetar eller studerar, "/>
    <x v="9"/>
    <n v="12.9"/>
    <x v="1"/>
  </r>
  <r>
    <s v="07 Kronobergs län"/>
    <x v="2"/>
    <s v="samtliga"/>
    <s v="Andel personer 20-25 år som varken förvärvsarbetar eller studerar, "/>
    <x v="10"/>
    <n v="11.6"/>
    <x v="1"/>
  </r>
  <r>
    <s v="07 Kronobergs län"/>
    <x v="2"/>
    <s v="samtliga"/>
    <s v="Andel personer 20-25 år som varken förvärvsarbetar eller studerar, "/>
    <x v="11"/>
    <n v="13.9"/>
    <x v="1"/>
  </r>
  <r>
    <s v="07 Kronobergs län"/>
    <x v="2"/>
    <s v="samtliga"/>
    <s v="Andel personer 20-25 år som varken förvärvsarbetar eller studerar, "/>
    <x v="12"/>
    <n v="17.2"/>
    <x v="1"/>
  </r>
  <r>
    <s v="07 Kronobergs län"/>
    <x v="2"/>
    <s v="samtliga"/>
    <s v="Andel personer 20-25 år som varken förvärvsarbetar eller studerar, "/>
    <x v="13"/>
    <n v="16.2"/>
    <x v="1"/>
  </r>
  <r>
    <s v="07 Kronobergs län"/>
    <x v="2"/>
    <s v="samtliga"/>
    <s v="Andel personer 20-25 år som varken förvärvsarbetar eller studerar, "/>
    <x v="14"/>
    <n v="16.5"/>
    <x v="1"/>
  </r>
  <r>
    <s v="07 Kronobergs län"/>
    <x v="2"/>
    <s v="samtliga"/>
    <s v="Andel personer 20-25 år som varken förvärvsarbetar eller studerar, "/>
    <x v="15"/>
    <n v="15.1"/>
    <x v="1"/>
  </r>
  <r>
    <s v="07 Kronobergs län"/>
    <x v="2"/>
    <s v="samtliga"/>
    <s v="Andel personer 20-25 år som varken förvärvsarbetar eller studerar, "/>
    <x v="16"/>
    <n v="15.3"/>
    <x v="1"/>
  </r>
  <r>
    <s v="07 Kronobergs län"/>
    <x v="2"/>
    <s v="samtliga"/>
    <s v="Andel personer 20-25 år som varken förvärvsarbetar eller studerar, "/>
    <x v="17"/>
    <n v="14.9"/>
    <x v="1"/>
  </r>
  <r>
    <s v="07 Kronobergs län"/>
    <x v="2"/>
    <s v="samtliga"/>
    <s v="Andel personer 20-25 år som varken förvärvsarbetar eller studerar, "/>
    <x v="18"/>
    <n v="13.4"/>
    <x v="1"/>
  </r>
  <r>
    <s v="07 Kronobergs län"/>
    <x v="2"/>
    <s v="samtliga"/>
    <s v="Andel personer 20-25 år som varken förvärvsarbetar eller studerar, "/>
    <x v="19"/>
    <n v="13.2"/>
    <x v="1"/>
  </r>
  <r>
    <s v="07 Kronobergs län"/>
    <x v="2"/>
    <s v="samtliga"/>
    <s v="Andel personer 20-25 år som varken förvärvsarbetar eller studerar, "/>
    <x v="20"/>
    <n v="13.1"/>
    <x v="1"/>
  </r>
  <r>
    <s v="07 Kronobergs län"/>
    <x v="2"/>
    <s v="samtliga"/>
    <s v="Andel personer 20-25 år som varken förvärvsarbetar eller studerar, "/>
    <x v="21"/>
    <n v="12.7"/>
    <x v="1"/>
  </r>
  <r>
    <s v="07 Kronobergs län"/>
    <x v="2"/>
    <s v="samtliga"/>
    <s v="Andel personer 20-64 år som varken förvärvsarbetar eller studerar, "/>
    <x v="0"/>
    <n v="19.7"/>
    <x v="2"/>
  </r>
  <r>
    <s v="07 Kronobergs län"/>
    <x v="2"/>
    <s v="samtliga"/>
    <s v="Andel personer 20-64 år som varken förvärvsarbetar eller studerar, "/>
    <x v="1"/>
    <n v="17.899999999999999"/>
    <x v="2"/>
  </r>
  <r>
    <s v="07 Kronobergs län"/>
    <x v="2"/>
    <s v="samtliga"/>
    <s v="Andel personer 20-64 år som varken förvärvsarbetar eller studerar, "/>
    <x v="2"/>
    <n v="17.899999999999999"/>
    <x v="2"/>
  </r>
  <r>
    <s v="07 Kronobergs län"/>
    <x v="2"/>
    <s v="samtliga"/>
    <s v="Andel personer 20-64 år som varken förvärvsarbetar eller studerar, "/>
    <x v="3"/>
    <n v="17.100000000000001"/>
    <x v="2"/>
  </r>
  <r>
    <s v="07 Kronobergs län"/>
    <x v="2"/>
    <s v="samtliga"/>
    <s v="Andel personer 20-64 år som varken förvärvsarbetar eller studerar, "/>
    <x v="4"/>
    <n v="16.899999999999999"/>
    <x v="2"/>
  </r>
  <r>
    <s v="07 Kronobergs län"/>
    <x v="2"/>
    <s v="samtliga"/>
    <s v="Andel personer 20-64 år som varken förvärvsarbetar eller studerar, "/>
    <x v="5"/>
    <n v="15.9"/>
    <x v="2"/>
  </r>
  <r>
    <s v="07 Kronobergs län"/>
    <x v="2"/>
    <s v="samtliga"/>
    <s v="Andel personer 20-64 år som varken förvärvsarbetar eller studerar, "/>
    <x v="6"/>
    <n v="16.399999999999999"/>
    <x v="2"/>
  </r>
  <r>
    <s v="07 Kronobergs län"/>
    <x v="2"/>
    <s v="samtliga"/>
    <s v="Andel personer 20-64 år som varken förvärvsarbetar eller studerar, "/>
    <x v="7"/>
    <n v="15.8"/>
    <x v="2"/>
  </r>
  <r>
    <s v="07 Kronobergs län"/>
    <x v="2"/>
    <s v="samtliga"/>
    <s v="Andel personer 20-64 år som varken förvärvsarbetar eller studerar, "/>
    <x v="8"/>
    <n v="15.9"/>
    <x v="2"/>
  </r>
  <r>
    <s v="07 Kronobergs län"/>
    <x v="2"/>
    <s v="samtliga"/>
    <s v="Andel personer 20-64 år som varken förvärvsarbetar eller studerar, "/>
    <x v="9"/>
    <n v="15.7"/>
    <x v="2"/>
  </r>
  <r>
    <s v="07 Kronobergs län"/>
    <x v="2"/>
    <s v="samtliga"/>
    <s v="Andel personer 20-64 år som varken förvärvsarbetar eller studerar, "/>
    <x v="10"/>
    <n v="14.7"/>
    <x v="2"/>
  </r>
  <r>
    <s v="07 Kronobergs län"/>
    <x v="2"/>
    <s v="samtliga"/>
    <s v="Andel personer 20-64 år som varken förvärvsarbetar eller studerar, "/>
    <x v="11"/>
    <n v="15"/>
    <x v="2"/>
  </r>
  <r>
    <s v="07 Kronobergs län"/>
    <x v="2"/>
    <s v="samtliga"/>
    <s v="Andel personer 20-64 år som varken förvärvsarbetar eller studerar, "/>
    <x v="12"/>
    <n v="17"/>
    <x v="2"/>
  </r>
  <r>
    <s v="07 Kronobergs län"/>
    <x v="2"/>
    <s v="samtliga"/>
    <s v="Andel personer 20-64 år som varken förvärvsarbetar eller studerar, "/>
    <x v="13"/>
    <n v="16.399999999999999"/>
    <x v="2"/>
  </r>
  <r>
    <s v="07 Kronobergs län"/>
    <x v="2"/>
    <s v="samtliga"/>
    <s v="Andel personer 20-64 år som varken förvärvsarbetar eller studerar, "/>
    <x v="14"/>
    <n v="15.9"/>
    <x v="2"/>
  </r>
  <r>
    <s v="07 Kronobergs län"/>
    <x v="2"/>
    <s v="samtliga"/>
    <s v="Andel personer 20-64 år som varken förvärvsarbetar eller studerar, "/>
    <x v="15"/>
    <n v="15.9"/>
    <x v="2"/>
  </r>
  <r>
    <s v="07 Kronobergs län"/>
    <x v="2"/>
    <s v="samtliga"/>
    <s v="Andel personer 20-64 år som varken förvärvsarbetar eller studerar, "/>
    <x v="16"/>
    <n v="15.9"/>
    <x v="2"/>
  </r>
  <r>
    <s v="07 Kronobergs län"/>
    <x v="2"/>
    <s v="samtliga"/>
    <s v="Andel personer 20-64 år som varken förvärvsarbetar eller studerar, "/>
    <x v="17"/>
    <n v="15.8"/>
    <x v="2"/>
  </r>
  <r>
    <s v="07 Kronobergs län"/>
    <x v="2"/>
    <s v="samtliga"/>
    <s v="Andel personer 20-64 år som varken förvärvsarbetar eller studerar, "/>
    <x v="18"/>
    <n v="15.4"/>
    <x v="2"/>
  </r>
  <r>
    <s v="07 Kronobergs län"/>
    <x v="2"/>
    <s v="samtliga"/>
    <s v="Andel personer 20-64 år som varken förvärvsarbetar eller studerar, "/>
    <x v="19"/>
    <n v="15.1"/>
    <x v="2"/>
  </r>
  <r>
    <s v="07 Kronobergs län"/>
    <x v="2"/>
    <s v="samtliga"/>
    <s v="Andel personer 20-64 år som varken förvärvsarbetar eller studerar, "/>
    <x v="20"/>
    <n v="15.2"/>
    <x v="2"/>
  </r>
  <r>
    <s v="07 Kronobergs län"/>
    <x v="2"/>
    <s v="samtliga"/>
    <s v="Andel personer 20-64 år som varken förvärvsarbetar eller studerar, "/>
    <x v="21"/>
    <n v="14.6"/>
    <x v="2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6">
  <r>
    <x v="0"/>
    <s v="0-4 år"/>
    <x v="0"/>
    <s v="Medelfolkmängd (efter födelseår"/>
    <x v="0"/>
    <n v="234600.5"/>
    <x v="0"/>
  </r>
  <r>
    <x v="0"/>
    <s v="0-4 år"/>
    <x v="0"/>
    <s v="Medelfolkmängd (efter födelseår"/>
    <x v="1"/>
    <n v="240995"/>
    <x v="0"/>
  </r>
  <r>
    <x v="0"/>
    <s v="0-4 år"/>
    <x v="0"/>
    <s v="Medelfolkmängd (efter födelseår"/>
    <x v="2"/>
    <n v="246582"/>
    <x v="0"/>
  </r>
  <r>
    <x v="0"/>
    <s v="0-4 år"/>
    <x v="0"/>
    <s v="Medelfolkmängd (efter födelseår"/>
    <x v="3"/>
    <n v="251971.5"/>
    <x v="0"/>
  </r>
  <r>
    <x v="0"/>
    <s v="0-4 år"/>
    <x v="0"/>
    <s v="Medelfolkmängd (efter födelseår"/>
    <x v="4"/>
    <n v="258342"/>
    <x v="0"/>
  </r>
  <r>
    <x v="0"/>
    <s v="0-4 år"/>
    <x v="0"/>
    <s v="Medelfolkmängd (efter födelseår"/>
    <x v="5"/>
    <n v="262018.5"/>
    <x v="0"/>
  </r>
  <r>
    <x v="0"/>
    <s v="0-4 år"/>
    <x v="0"/>
    <s v="Medelfolkmängd (efter födelseår"/>
    <x v="6"/>
    <n v="264530"/>
    <x v="0"/>
  </r>
  <r>
    <x v="0"/>
    <s v="0-4 år"/>
    <x v="0"/>
    <s v="Medelfolkmängd (efter födelseår"/>
    <x v="7"/>
    <n v="266922.5"/>
    <x v="0"/>
  </r>
  <r>
    <x v="0"/>
    <s v="0-4 år"/>
    <x v="0"/>
    <s v="Medelfolkmängd (efter födelseår"/>
    <x v="8"/>
    <n v="268926.5"/>
    <x v="0"/>
  </r>
  <r>
    <x v="0"/>
    <s v="0-4 år"/>
    <x v="0"/>
    <s v="Medelfolkmängd (efter födelseår"/>
    <x v="9"/>
    <n v="270029.5"/>
    <x v="0"/>
  </r>
  <r>
    <x v="0"/>
    <s v="0-4 år"/>
    <x v="0"/>
    <s v="Medelfolkmängd (efter födelseår"/>
    <x v="10"/>
    <n v="274490"/>
    <x v="0"/>
  </r>
  <r>
    <x v="0"/>
    <s v="0-4 år"/>
    <x v="0"/>
    <s v="Medelfolkmängd (efter födelseår"/>
    <x v="11"/>
    <n v="277698.5"/>
    <x v="0"/>
  </r>
  <r>
    <x v="0"/>
    <s v="0-4 år"/>
    <x v="0"/>
    <s v="Medelfolkmängd (efter födelseår"/>
    <x v="12"/>
    <n v="279274.5"/>
    <x v="0"/>
  </r>
  <r>
    <x v="0"/>
    <s v="0-4 år"/>
    <x v="0"/>
    <s v="Medelfolkmängd (efter födelseår"/>
    <x v="13"/>
    <n v="278481.5"/>
    <x v="0"/>
  </r>
  <r>
    <x v="0"/>
    <s v="0-4 år"/>
    <x v="1"/>
    <s v="Medelfolkmängd (efter födelseår"/>
    <x v="0"/>
    <n v="222948.5"/>
    <x v="0"/>
  </r>
  <r>
    <x v="0"/>
    <s v="0-4 år"/>
    <x v="1"/>
    <s v="Medelfolkmängd (efter födelseår"/>
    <x v="1"/>
    <n v="228588"/>
    <x v="0"/>
  </r>
  <r>
    <x v="0"/>
    <s v="0-4 år"/>
    <x v="1"/>
    <s v="Medelfolkmängd (efter födelseår"/>
    <x v="2"/>
    <n v="233400.5"/>
    <x v="0"/>
  </r>
  <r>
    <x v="0"/>
    <s v="0-4 år"/>
    <x v="1"/>
    <s v="Medelfolkmängd (efter födelseår"/>
    <x v="3"/>
    <n v="238237"/>
    <x v="0"/>
  </r>
  <r>
    <x v="0"/>
    <s v="0-4 år"/>
    <x v="1"/>
    <s v="Medelfolkmängd (efter födelseår"/>
    <x v="4"/>
    <n v="243864.5"/>
    <x v="0"/>
  </r>
  <r>
    <x v="0"/>
    <s v="0-4 år"/>
    <x v="1"/>
    <s v="Medelfolkmängd (efter födelseår"/>
    <x v="5"/>
    <n v="247518"/>
    <x v="0"/>
  </r>
  <r>
    <x v="0"/>
    <s v="0-4 år"/>
    <x v="1"/>
    <s v="Medelfolkmängd (efter födelseår"/>
    <x v="6"/>
    <n v="250304"/>
    <x v="0"/>
  </r>
  <r>
    <x v="0"/>
    <s v="0-4 år"/>
    <x v="1"/>
    <s v="Medelfolkmängd (efter födelseår"/>
    <x v="7"/>
    <n v="252756"/>
    <x v="0"/>
  </r>
  <r>
    <x v="0"/>
    <s v="0-4 år"/>
    <x v="1"/>
    <s v="Medelfolkmängd (efter födelseår"/>
    <x v="8"/>
    <n v="254539.5"/>
    <x v="0"/>
  </r>
  <r>
    <x v="0"/>
    <s v="0-4 år"/>
    <x v="1"/>
    <s v="Medelfolkmängd (efter födelseår"/>
    <x v="9"/>
    <n v="254912"/>
    <x v="0"/>
  </r>
  <r>
    <x v="0"/>
    <s v="0-4 år"/>
    <x v="1"/>
    <s v="Medelfolkmängd (efter födelseår"/>
    <x v="10"/>
    <n v="258478"/>
    <x v="0"/>
  </r>
  <r>
    <x v="0"/>
    <s v="0-4 år"/>
    <x v="1"/>
    <s v="Medelfolkmängd (efter födelseår"/>
    <x v="11"/>
    <n v="261778"/>
    <x v="0"/>
  </r>
  <r>
    <x v="0"/>
    <s v="0-4 år"/>
    <x v="1"/>
    <s v="Medelfolkmängd (efter födelseår"/>
    <x v="12"/>
    <n v="263488.5"/>
    <x v="0"/>
  </r>
  <r>
    <x v="0"/>
    <s v="0-4 år"/>
    <x v="1"/>
    <s v="Medelfolkmängd (efter födelseår"/>
    <x v="13"/>
    <n v="262851.5"/>
    <x v="0"/>
  </r>
  <r>
    <x v="0"/>
    <s v="5-14 år"/>
    <x v="0"/>
    <s v="Medelfolkmängd (efter födelseår"/>
    <x v="0"/>
    <n v="529815"/>
    <x v="0"/>
  </r>
  <r>
    <x v="0"/>
    <s v="5-14 år"/>
    <x v="0"/>
    <s v="Medelfolkmängd (efter födelseår"/>
    <x v="1"/>
    <n v="519021"/>
    <x v="0"/>
  </r>
  <r>
    <x v="0"/>
    <s v="5-14 år"/>
    <x v="0"/>
    <s v="Medelfolkmängd (efter födelseår"/>
    <x v="2"/>
    <n v="513517"/>
    <x v="0"/>
  </r>
  <r>
    <x v="0"/>
    <s v="5-14 år"/>
    <x v="0"/>
    <s v="Medelfolkmängd (efter födelseår"/>
    <x v="3"/>
    <n v="511722"/>
    <x v="0"/>
  </r>
  <r>
    <x v="0"/>
    <s v="5-14 år"/>
    <x v="0"/>
    <s v="Medelfolkmängd (efter födelseår"/>
    <x v="4"/>
    <n v="513225.5"/>
    <x v="0"/>
  </r>
  <r>
    <x v="0"/>
    <s v="5-14 år"/>
    <x v="0"/>
    <s v="Medelfolkmängd (efter födelseår"/>
    <x v="5"/>
    <n v="520615"/>
    <x v="0"/>
  </r>
  <r>
    <x v="0"/>
    <s v="5-14 år"/>
    <x v="0"/>
    <s v="Medelfolkmängd (efter födelseår"/>
    <x v="6"/>
    <n v="531204"/>
    <x v="0"/>
  </r>
  <r>
    <x v="0"/>
    <s v="5-14 år"/>
    <x v="0"/>
    <s v="Medelfolkmängd (efter födelseår"/>
    <x v="7"/>
    <n v="544650"/>
    <x v="0"/>
  </r>
  <r>
    <x v="0"/>
    <s v="5-14 år"/>
    <x v="0"/>
    <s v="Medelfolkmängd (efter födelseår"/>
    <x v="8"/>
    <n v="560951"/>
    <x v="0"/>
  </r>
  <r>
    <x v="0"/>
    <s v="5-14 år"/>
    <x v="0"/>
    <s v="Medelfolkmängd (efter födelseår"/>
    <x v="9"/>
    <n v="577439"/>
    <x v="0"/>
  </r>
  <r>
    <x v="0"/>
    <s v="5-14 år"/>
    <x v="0"/>
    <s v="Medelfolkmängd (efter födelseår"/>
    <x v="10"/>
    <n v="593313.5"/>
    <x v="0"/>
  </r>
  <r>
    <x v="0"/>
    <s v="5-14 år"/>
    <x v="0"/>
    <s v="Medelfolkmängd (efter födelseår"/>
    <x v="11"/>
    <n v="608893.5"/>
    <x v="0"/>
  </r>
  <r>
    <x v="0"/>
    <s v="5-14 år"/>
    <x v="0"/>
    <s v="Medelfolkmängd (efter födelseår"/>
    <x v="12"/>
    <n v="621393"/>
    <x v="0"/>
  </r>
  <r>
    <x v="0"/>
    <s v="5-14 år"/>
    <x v="0"/>
    <s v="Medelfolkmängd (efter födelseår"/>
    <x v="13"/>
    <n v="631659"/>
    <x v="0"/>
  </r>
  <r>
    <x v="0"/>
    <s v="5-14 år"/>
    <x v="1"/>
    <s v="Medelfolkmängd (efter födelseår"/>
    <x v="0"/>
    <n v="503444"/>
    <x v="0"/>
  </r>
  <r>
    <x v="0"/>
    <s v="5-14 år"/>
    <x v="1"/>
    <s v="Medelfolkmängd (efter födelseår"/>
    <x v="1"/>
    <n v="493669.5"/>
    <x v="0"/>
  </r>
  <r>
    <x v="0"/>
    <s v="5-14 år"/>
    <x v="1"/>
    <s v="Medelfolkmängd (efter födelseår"/>
    <x v="2"/>
    <n v="487825"/>
    <x v="0"/>
  </r>
  <r>
    <x v="0"/>
    <s v="5-14 år"/>
    <x v="1"/>
    <s v="Medelfolkmängd (efter födelseår"/>
    <x v="3"/>
    <n v="485362"/>
    <x v="0"/>
  </r>
  <r>
    <x v="0"/>
    <s v="5-14 år"/>
    <x v="1"/>
    <s v="Medelfolkmängd (efter födelseår"/>
    <x v="4"/>
    <n v="487104"/>
    <x v="0"/>
  </r>
  <r>
    <x v="0"/>
    <s v="5-14 år"/>
    <x v="1"/>
    <s v="Medelfolkmängd (efter födelseår"/>
    <x v="5"/>
    <n v="493419.5"/>
    <x v="0"/>
  </r>
  <r>
    <x v="0"/>
    <s v="5-14 år"/>
    <x v="1"/>
    <s v="Medelfolkmängd (efter födelseår"/>
    <x v="6"/>
    <n v="503063"/>
    <x v="0"/>
  </r>
  <r>
    <x v="0"/>
    <s v="5-14 år"/>
    <x v="1"/>
    <s v="Medelfolkmängd (efter födelseår"/>
    <x v="7"/>
    <n v="515847"/>
    <x v="0"/>
  </r>
  <r>
    <x v="0"/>
    <s v="5-14 år"/>
    <x v="1"/>
    <s v="Medelfolkmängd (efter födelseår"/>
    <x v="8"/>
    <n v="530775.5"/>
    <x v="0"/>
  </r>
  <r>
    <x v="0"/>
    <s v="5-14 år"/>
    <x v="1"/>
    <s v="Medelfolkmängd (efter födelseår"/>
    <x v="9"/>
    <n v="546521"/>
    <x v="0"/>
  </r>
  <r>
    <x v="0"/>
    <s v="5-14 år"/>
    <x v="1"/>
    <s v="Medelfolkmängd (efter födelseår"/>
    <x v="10"/>
    <n v="561430.5"/>
    <x v="0"/>
  </r>
  <r>
    <x v="0"/>
    <s v="5-14 år"/>
    <x v="1"/>
    <s v="Medelfolkmängd (efter födelseår"/>
    <x v="11"/>
    <n v="575154.5"/>
    <x v="0"/>
  </r>
  <r>
    <x v="0"/>
    <s v="5-14 år"/>
    <x v="1"/>
    <s v="Medelfolkmängd (efter födelseår"/>
    <x v="12"/>
    <n v="586516.5"/>
    <x v="0"/>
  </r>
  <r>
    <x v="0"/>
    <s v="5-14 år"/>
    <x v="1"/>
    <s v="Medelfolkmängd (efter födelseår"/>
    <x v="13"/>
    <n v="596316"/>
    <x v="0"/>
  </r>
  <r>
    <x v="0"/>
    <s v="15-24 år"/>
    <x v="0"/>
    <s v="Medelfolkmängd (efter födelseår"/>
    <x v="0"/>
    <n v="592301"/>
    <x v="0"/>
  </r>
  <r>
    <x v="0"/>
    <s v="15-24 år"/>
    <x v="0"/>
    <s v="Medelfolkmängd (efter födelseår"/>
    <x v="1"/>
    <n v="609505"/>
    <x v="0"/>
  </r>
  <r>
    <x v="0"/>
    <s v="15-24 år"/>
    <x v="0"/>
    <s v="Medelfolkmängd (efter födelseår"/>
    <x v="2"/>
    <n v="623206.5"/>
    <x v="0"/>
  </r>
  <r>
    <x v="0"/>
    <s v="15-24 år"/>
    <x v="0"/>
    <s v="Medelfolkmängd (efter födelseår"/>
    <x v="3"/>
    <n v="633487.5"/>
    <x v="0"/>
  </r>
  <r>
    <x v="0"/>
    <s v="15-24 år"/>
    <x v="0"/>
    <s v="Medelfolkmängd (efter födelseår"/>
    <x v="4"/>
    <n v="637454"/>
    <x v="0"/>
  </r>
  <r>
    <x v="0"/>
    <s v="15-24 år"/>
    <x v="0"/>
    <s v="Medelfolkmängd (efter födelseår"/>
    <x v="5"/>
    <n v="634525"/>
    <x v="0"/>
  </r>
  <r>
    <x v="0"/>
    <s v="15-24 år"/>
    <x v="0"/>
    <s v="Medelfolkmängd (efter födelseår"/>
    <x v="6"/>
    <n v="628946"/>
    <x v="0"/>
  </r>
  <r>
    <x v="0"/>
    <s v="15-24 år"/>
    <x v="0"/>
    <s v="Medelfolkmängd (efter födelseår"/>
    <x v="7"/>
    <n v="620566"/>
    <x v="0"/>
  </r>
  <r>
    <x v="0"/>
    <s v="15-24 år"/>
    <x v="0"/>
    <s v="Medelfolkmängd (efter födelseår"/>
    <x v="8"/>
    <n v="612232.5"/>
    <x v="0"/>
  </r>
  <r>
    <x v="0"/>
    <s v="15-24 år"/>
    <x v="0"/>
    <s v="Medelfolkmängd (efter födelseår"/>
    <x v="9"/>
    <n v="603247"/>
    <x v="0"/>
  </r>
  <r>
    <x v="0"/>
    <s v="15-24 år"/>
    <x v="0"/>
    <s v="Medelfolkmängd (efter födelseår"/>
    <x v="10"/>
    <n v="598295"/>
    <x v="0"/>
  </r>
  <r>
    <x v="0"/>
    <s v="15-24 år"/>
    <x v="0"/>
    <s v="Medelfolkmängd (efter födelseår"/>
    <x v="11"/>
    <n v="597856"/>
    <x v="0"/>
  </r>
  <r>
    <x v="0"/>
    <s v="15-24 år"/>
    <x v="0"/>
    <s v="Medelfolkmängd (efter födelseår"/>
    <x v="12"/>
    <n v="598726"/>
    <x v="0"/>
  </r>
  <r>
    <x v="0"/>
    <s v="15-24 år"/>
    <x v="0"/>
    <s v="Medelfolkmängd (efter födelseår"/>
    <x v="13"/>
    <n v="601032.5"/>
    <x v="0"/>
  </r>
  <r>
    <x v="0"/>
    <s v="15-24 år"/>
    <x v="1"/>
    <s v="Medelfolkmängd (efter födelseår"/>
    <x v="0"/>
    <n v="562504.5"/>
    <x v="0"/>
  </r>
  <r>
    <x v="0"/>
    <s v="15-24 år"/>
    <x v="1"/>
    <s v="Medelfolkmängd (efter födelseår"/>
    <x v="1"/>
    <n v="578224.5"/>
    <x v="0"/>
  </r>
  <r>
    <x v="0"/>
    <s v="15-24 år"/>
    <x v="1"/>
    <s v="Medelfolkmängd (efter födelseår"/>
    <x v="2"/>
    <n v="591790.5"/>
    <x v="0"/>
  </r>
  <r>
    <x v="0"/>
    <s v="15-24 år"/>
    <x v="1"/>
    <s v="Medelfolkmängd (efter födelseår"/>
    <x v="3"/>
    <n v="602420.5"/>
    <x v="0"/>
  </r>
  <r>
    <x v="0"/>
    <s v="15-24 år"/>
    <x v="1"/>
    <s v="Medelfolkmängd (efter födelseår"/>
    <x v="4"/>
    <n v="606042"/>
    <x v="0"/>
  </r>
  <r>
    <x v="0"/>
    <s v="15-24 år"/>
    <x v="1"/>
    <s v="Medelfolkmängd (efter födelseår"/>
    <x v="5"/>
    <n v="602883.5"/>
    <x v="0"/>
  </r>
  <r>
    <x v="0"/>
    <s v="15-24 år"/>
    <x v="1"/>
    <s v="Medelfolkmängd (efter födelseår"/>
    <x v="6"/>
    <n v="596026.5"/>
    <x v="0"/>
  </r>
  <r>
    <x v="0"/>
    <s v="15-24 år"/>
    <x v="1"/>
    <s v="Medelfolkmängd (efter födelseår"/>
    <x v="7"/>
    <n v="586853"/>
    <x v="0"/>
  </r>
  <r>
    <x v="0"/>
    <s v="15-24 år"/>
    <x v="1"/>
    <s v="Medelfolkmängd (efter födelseår"/>
    <x v="8"/>
    <n v="576960.5"/>
    <x v="0"/>
  </r>
  <r>
    <x v="0"/>
    <s v="15-24 år"/>
    <x v="1"/>
    <s v="Medelfolkmängd (efter födelseår"/>
    <x v="9"/>
    <n v="565164"/>
    <x v="0"/>
  </r>
  <r>
    <x v="0"/>
    <s v="15-24 år"/>
    <x v="1"/>
    <s v="Medelfolkmängd (efter födelseår"/>
    <x v="10"/>
    <n v="556351"/>
    <x v="0"/>
  </r>
  <r>
    <x v="0"/>
    <s v="15-24 år"/>
    <x v="1"/>
    <s v="Medelfolkmängd (efter födelseår"/>
    <x v="11"/>
    <n v="551166.5"/>
    <x v="0"/>
  </r>
  <r>
    <x v="0"/>
    <s v="15-24 år"/>
    <x v="1"/>
    <s v="Medelfolkmängd (efter födelseår"/>
    <x v="12"/>
    <n v="548005.5"/>
    <x v="0"/>
  </r>
  <r>
    <x v="0"/>
    <s v="15-24 år"/>
    <x v="1"/>
    <s v="Medelfolkmängd (efter födelseår"/>
    <x v="13"/>
    <n v="546307"/>
    <x v="0"/>
  </r>
  <r>
    <x v="0"/>
    <s v="25-34 år"/>
    <x v="0"/>
    <s v="Medelfolkmängd (efter födelseår"/>
    <x v="0"/>
    <n v="581733"/>
    <x v="1"/>
  </r>
  <r>
    <x v="0"/>
    <s v="25-34 år"/>
    <x v="0"/>
    <s v="Medelfolkmängd (efter födelseår"/>
    <x v="1"/>
    <n v="581609"/>
    <x v="1"/>
  </r>
  <r>
    <x v="0"/>
    <s v="25-34 år"/>
    <x v="0"/>
    <s v="Medelfolkmängd (efter födelseår"/>
    <x v="2"/>
    <n v="582728"/>
    <x v="1"/>
  </r>
  <r>
    <x v="0"/>
    <s v="25-34 år"/>
    <x v="0"/>
    <s v="Medelfolkmängd (efter födelseår"/>
    <x v="3"/>
    <n v="584585.5"/>
    <x v="1"/>
  </r>
  <r>
    <x v="0"/>
    <s v="25-34 år"/>
    <x v="0"/>
    <s v="Medelfolkmängd (efter födelseår"/>
    <x v="4"/>
    <n v="592099.5"/>
    <x v="1"/>
  </r>
  <r>
    <x v="0"/>
    <s v="25-34 år"/>
    <x v="0"/>
    <s v="Medelfolkmängd (efter födelseår"/>
    <x v="5"/>
    <n v="601814.5"/>
    <x v="1"/>
  </r>
  <r>
    <x v="0"/>
    <s v="25-34 år"/>
    <x v="0"/>
    <s v="Medelfolkmängd (efter födelseår"/>
    <x v="6"/>
    <n v="611016"/>
    <x v="1"/>
  </r>
  <r>
    <x v="0"/>
    <s v="25-34 år"/>
    <x v="0"/>
    <s v="Medelfolkmängd (efter födelseår"/>
    <x v="7"/>
    <n v="625767.5"/>
    <x v="1"/>
  </r>
  <r>
    <x v="0"/>
    <s v="25-34 år"/>
    <x v="0"/>
    <s v="Medelfolkmängd (efter födelseår"/>
    <x v="8"/>
    <n v="642153.5"/>
    <x v="1"/>
  </r>
  <r>
    <x v="0"/>
    <s v="25-34 år"/>
    <x v="0"/>
    <s v="Medelfolkmängd (efter födelseår"/>
    <x v="9"/>
    <n v="661891"/>
    <x v="1"/>
  </r>
  <r>
    <x v="0"/>
    <s v="25-34 år"/>
    <x v="0"/>
    <s v="Medelfolkmängd (efter födelseår"/>
    <x v="10"/>
    <n v="686798.5"/>
    <x v="1"/>
  </r>
  <r>
    <x v="0"/>
    <s v="25-34 år"/>
    <x v="0"/>
    <s v="Medelfolkmängd (efter födelseår"/>
    <x v="11"/>
    <n v="711219"/>
    <x v="1"/>
  </r>
  <r>
    <x v="0"/>
    <s v="25-34 år"/>
    <x v="0"/>
    <s v="Medelfolkmängd (efter födelseår"/>
    <x v="12"/>
    <n v="729790"/>
    <x v="1"/>
  </r>
  <r>
    <x v="0"/>
    <s v="25-34 år"/>
    <x v="0"/>
    <s v="Medelfolkmängd (efter födelseår"/>
    <x v="13"/>
    <n v="742190.5"/>
    <x v="1"/>
  </r>
  <r>
    <x v="0"/>
    <s v="25-34 år"/>
    <x v="1"/>
    <s v="Medelfolkmängd (efter födelseår"/>
    <x v="0"/>
    <n v="560800"/>
    <x v="1"/>
  </r>
  <r>
    <x v="0"/>
    <s v="25-34 år"/>
    <x v="1"/>
    <s v="Medelfolkmängd (efter födelseår"/>
    <x v="1"/>
    <n v="558066.5"/>
    <x v="1"/>
  </r>
  <r>
    <x v="0"/>
    <s v="25-34 år"/>
    <x v="1"/>
    <s v="Medelfolkmängd (efter födelseår"/>
    <x v="2"/>
    <n v="557162.5"/>
    <x v="1"/>
  </r>
  <r>
    <x v="0"/>
    <s v="25-34 år"/>
    <x v="1"/>
    <s v="Medelfolkmängd (efter födelseår"/>
    <x v="3"/>
    <n v="557962"/>
    <x v="1"/>
  </r>
  <r>
    <x v="0"/>
    <s v="25-34 år"/>
    <x v="1"/>
    <s v="Medelfolkmängd (efter födelseår"/>
    <x v="4"/>
    <n v="563442"/>
    <x v="1"/>
  </r>
  <r>
    <x v="0"/>
    <s v="25-34 år"/>
    <x v="1"/>
    <s v="Medelfolkmängd (efter födelseår"/>
    <x v="5"/>
    <n v="572049"/>
    <x v="1"/>
  </r>
  <r>
    <x v="0"/>
    <s v="25-34 år"/>
    <x v="1"/>
    <s v="Medelfolkmängd (efter födelseår"/>
    <x v="6"/>
    <n v="582718.5"/>
    <x v="1"/>
  </r>
  <r>
    <x v="0"/>
    <s v="25-34 år"/>
    <x v="1"/>
    <s v="Medelfolkmängd (efter födelseår"/>
    <x v="7"/>
    <n v="597583.5"/>
    <x v="1"/>
  </r>
  <r>
    <x v="0"/>
    <s v="25-34 år"/>
    <x v="1"/>
    <s v="Medelfolkmängd (efter födelseår"/>
    <x v="8"/>
    <n v="613014"/>
    <x v="1"/>
  </r>
  <r>
    <x v="0"/>
    <s v="25-34 år"/>
    <x v="1"/>
    <s v="Medelfolkmängd (efter födelseår"/>
    <x v="9"/>
    <n v="630414"/>
    <x v="1"/>
  </r>
  <r>
    <x v="0"/>
    <s v="25-34 år"/>
    <x v="1"/>
    <s v="Medelfolkmängd (efter födelseår"/>
    <x v="10"/>
    <n v="650636"/>
    <x v="1"/>
  </r>
  <r>
    <x v="0"/>
    <s v="25-34 år"/>
    <x v="1"/>
    <s v="Medelfolkmängd (efter födelseår"/>
    <x v="11"/>
    <n v="672095.5"/>
    <x v="1"/>
  </r>
  <r>
    <x v="0"/>
    <s v="25-34 år"/>
    <x v="1"/>
    <s v="Medelfolkmängd (efter födelseår"/>
    <x v="12"/>
    <n v="690210.5"/>
    <x v="1"/>
  </r>
  <r>
    <x v="0"/>
    <s v="25-34 år"/>
    <x v="1"/>
    <s v="Medelfolkmängd (efter födelseår"/>
    <x v="13"/>
    <n v="703265"/>
    <x v="1"/>
  </r>
  <r>
    <x v="0"/>
    <s v="35-44 år"/>
    <x v="0"/>
    <s v="Medelfolkmängd (efter födelseår"/>
    <x v="0"/>
    <n v="655365.5"/>
    <x v="1"/>
  </r>
  <r>
    <x v="0"/>
    <s v="35-44 år"/>
    <x v="0"/>
    <s v="Medelfolkmängd (efter födelseår"/>
    <x v="1"/>
    <n v="660408"/>
    <x v="1"/>
  </r>
  <r>
    <x v="0"/>
    <s v="35-44 år"/>
    <x v="0"/>
    <s v="Medelfolkmängd (efter födelseår"/>
    <x v="2"/>
    <n v="661069.5"/>
    <x v="1"/>
  </r>
  <r>
    <x v="0"/>
    <s v="35-44 år"/>
    <x v="0"/>
    <s v="Medelfolkmängd (efter födelseår"/>
    <x v="3"/>
    <n v="658580"/>
    <x v="1"/>
  </r>
  <r>
    <x v="0"/>
    <s v="35-44 år"/>
    <x v="0"/>
    <s v="Medelfolkmängd (efter födelseår"/>
    <x v="4"/>
    <n v="652675.5"/>
    <x v="1"/>
  </r>
  <r>
    <x v="0"/>
    <s v="35-44 år"/>
    <x v="0"/>
    <s v="Medelfolkmängd (efter födelseår"/>
    <x v="5"/>
    <n v="644558"/>
    <x v="1"/>
  </r>
  <r>
    <x v="0"/>
    <s v="35-44 år"/>
    <x v="0"/>
    <s v="Medelfolkmängd (efter födelseår"/>
    <x v="6"/>
    <n v="636917"/>
    <x v="1"/>
  </r>
  <r>
    <x v="0"/>
    <s v="35-44 år"/>
    <x v="0"/>
    <s v="Medelfolkmängd (efter födelseår"/>
    <x v="7"/>
    <n v="632791.5"/>
    <x v="1"/>
  </r>
  <r>
    <x v="0"/>
    <s v="35-44 år"/>
    <x v="0"/>
    <s v="Medelfolkmängd (efter födelseår"/>
    <x v="8"/>
    <n v="634984"/>
    <x v="1"/>
  </r>
  <r>
    <x v="0"/>
    <s v="35-44 år"/>
    <x v="0"/>
    <s v="Medelfolkmängd (efter födelseår"/>
    <x v="9"/>
    <n v="639002.5"/>
    <x v="1"/>
  </r>
  <r>
    <x v="0"/>
    <s v="35-44 år"/>
    <x v="0"/>
    <s v="Medelfolkmängd (efter födelseår"/>
    <x v="10"/>
    <n v="640906.5"/>
    <x v="1"/>
  </r>
  <r>
    <x v="0"/>
    <s v="35-44 år"/>
    <x v="0"/>
    <s v="Medelfolkmängd (efter födelseår"/>
    <x v="11"/>
    <n v="644994"/>
    <x v="1"/>
  </r>
  <r>
    <x v="0"/>
    <s v="35-44 år"/>
    <x v="0"/>
    <s v="Medelfolkmängd (efter födelseår"/>
    <x v="12"/>
    <n v="649172.5"/>
    <x v="1"/>
  </r>
  <r>
    <x v="0"/>
    <s v="35-44 år"/>
    <x v="0"/>
    <s v="Medelfolkmängd (efter födelseår"/>
    <x v="13"/>
    <n v="653454"/>
    <x v="1"/>
  </r>
  <r>
    <x v="0"/>
    <s v="35-44 år"/>
    <x v="1"/>
    <s v="Medelfolkmängd (efter födelseår"/>
    <x v="0"/>
    <n v="629562.5"/>
    <x v="1"/>
  </r>
  <r>
    <x v="0"/>
    <s v="35-44 år"/>
    <x v="1"/>
    <s v="Medelfolkmängd (efter födelseår"/>
    <x v="1"/>
    <n v="634628.5"/>
    <x v="1"/>
  </r>
  <r>
    <x v="0"/>
    <s v="35-44 år"/>
    <x v="1"/>
    <s v="Medelfolkmängd (efter födelseår"/>
    <x v="2"/>
    <n v="636761"/>
    <x v="1"/>
  </r>
  <r>
    <x v="0"/>
    <s v="35-44 år"/>
    <x v="1"/>
    <s v="Medelfolkmängd (efter födelseår"/>
    <x v="3"/>
    <n v="635306.5"/>
    <x v="1"/>
  </r>
  <r>
    <x v="0"/>
    <s v="35-44 år"/>
    <x v="1"/>
    <s v="Medelfolkmängd (efter födelseår"/>
    <x v="4"/>
    <n v="631145"/>
    <x v="1"/>
  </r>
  <r>
    <x v="0"/>
    <s v="35-44 år"/>
    <x v="1"/>
    <s v="Medelfolkmängd (efter födelseår"/>
    <x v="5"/>
    <n v="624394.5"/>
    <x v="1"/>
  </r>
  <r>
    <x v="0"/>
    <s v="35-44 år"/>
    <x v="1"/>
    <s v="Medelfolkmängd (efter födelseår"/>
    <x v="6"/>
    <n v="617620.5"/>
    <x v="1"/>
  </r>
  <r>
    <x v="0"/>
    <s v="35-44 år"/>
    <x v="1"/>
    <s v="Medelfolkmängd (efter födelseår"/>
    <x v="7"/>
    <n v="613555"/>
    <x v="1"/>
  </r>
  <r>
    <x v="0"/>
    <s v="35-44 år"/>
    <x v="1"/>
    <s v="Medelfolkmängd (efter födelseår"/>
    <x v="8"/>
    <n v="614638"/>
    <x v="1"/>
  </r>
  <r>
    <x v="0"/>
    <s v="35-44 år"/>
    <x v="1"/>
    <s v="Medelfolkmängd (efter födelseår"/>
    <x v="9"/>
    <n v="616698"/>
    <x v="1"/>
  </r>
  <r>
    <x v="0"/>
    <s v="35-44 år"/>
    <x v="1"/>
    <s v="Medelfolkmängd (efter födelseår"/>
    <x v="10"/>
    <n v="616844"/>
    <x v="1"/>
  </r>
  <r>
    <x v="0"/>
    <s v="35-44 år"/>
    <x v="1"/>
    <s v="Medelfolkmängd (efter födelseår"/>
    <x v="11"/>
    <n v="618454.5"/>
    <x v="1"/>
  </r>
  <r>
    <x v="0"/>
    <s v="35-44 år"/>
    <x v="1"/>
    <s v="Medelfolkmängd (efter födelseår"/>
    <x v="12"/>
    <n v="621122"/>
    <x v="1"/>
  </r>
  <r>
    <x v="0"/>
    <s v="35-44 år"/>
    <x v="1"/>
    <s v="Medelfolkmängd (efter födelseår"/>
    <x v="13"/>
    <n v="623627"/>
    <x v="1"/>
  </r>
  <r>
    <x v="0"/>
    <s v="45-54 år"/>
    <x v="0"/>
    <s v="Medelfolkmängd (efter födelseår"/>
    <x v="0"/>
    <n v="590337.5"/>
    <x v="1"/>
  </r>
  <r>
    <x v="0"/>
    <s v="45-54 år"/>
    <x v="0"/>
    <s v="Medelfolkmängd (efter födelseår"/>
    <x v="1"/>
    <n v="593444"/>
    <x v="1"/>
  </r>
  <r>
    <x v="0"/>
    <s v="45-54 år"/>
    <x v="0"/>
    <s v="Medelfolkmängd (efter födelseår"/>
    <x v="2"/>
    <n v="599484"/>
    <x v="1"/>
  </r>
  <r>
    <x v="0"/>
    <s v="45-54 år"/>
    <x v="0"/>
    <s v="Medelfolkmängd (efter födelseår"/>
    <x v="3"/>
    <n v="611520.5"/>
    <x v="1"/>
  </r>
  <r>
    <x v="0"/>
    <s v="45-54 år"/>
    <x v="0"/>
    <s v="Medelfolkmängd (efter födelseår"/>
    <x v="4"/>
    <n v="623045.5"/>
    <x v="1"/>
  </r>
  <r>
    <x v="0"/>
    <s v="45-54 år"/>
    <x v="0"/>
    <s v="Medelfolkmängd (efter födelseår"/>
    <x v="5"/>
    <n v="632780"/>
    <x v="1"/>
  </r>
  <r>
    <x v="0"/>
    <s v="45-54 år"/>
    <x v="0"/>
    <s v="Medelfolkmängd (efter födelseår"/>
    <x v="6"/>
    <n v="642990"/>
    <x v="1"/>
  </r>
  <r>
    <x v="0"/>
    <s v="45-54 år"/>
    <x v="0"/>
    <s v="Medelfolkmängd (efter födelseår"/>
    <x v="7"/>
    <n v="650349"/>
    <x v="1"/>
  </r>
  <r>
    <x v="0"/>
    <s v="45-54 år"/>
    <x v="0"/>
    <s v="Medelfolkmängd (efter födelseår"/>
    <x v="8"/>
    <n v="655693.5"/>
    <x v="1"/>
  </r>
  <r>
    <x v="0"/>
    <s v="45-54 år"/>
    <x v="0"/>
    <s v="Medelfolkmängd (efter födelseår"/>
    <x v="9"/>
    <n v="663014.5"/>
    <x v="1"/>
  </r>
  <r>
    <x v="0"/>
    <s v="45-54 år"/>
    <x v="0"/>
    <s v="Medelfolkmängd (efter födelseår"/>
    <x v="10"/>
    <n v="671948.5"/>
    <x v="1"/>
  </r>
  <r>
    <x v="0"/>
    <s v="45-54 år"/>
    <x v="0"/>
    <s v="Medelfolkmängd (efter födelseår"/>
    <x v="11"/>
    <n v="679559"/>
    <x v="1"/>
  </r>
  <r>
    <x v="0"/>
    <s v="45-54 år"/>
    <x v="0"/>
    <s v="Medelfolkmängd (efter födelseår"/>
    <x v="12"/>
    <n v="682323.5"/>
    <x v="1"/>
  </r>
  <r>
    <x v="0"/>
    <s v="45-54 år"/>
    <x v="0"/>
    <s v="Medelfolkmängd (efter födelseår"/>
    <x v="13"/>
    <n v="681946.5"/>
    <x v="1"/>
  </r>
  <r>
    <x v="0"/>
    <s v="45-54 år"/>
    <x v="1"/>
    <s v="Medelfolkmängd (efter födelseår"/>
    <x v="0"/>
    <n v="575490"/>
    <x v="1"/>
  </r>
  <r>
    <x v="0"/>
    <s v="45-54 år"/>
    <x v="1"/>
    <s v="Medelfolkmängd (efter födelseår"/>
    <x v="1"/>
    <n v="577799.5"/>
    <x v="1"/>
  </r>
  <r>
    <x v="0"/>
    <s v="45-54 år"/>
    <x v="1"/>
    <s v="Medelfolkmängd (efter födelseår"/>
    <x v="2"/>
    <n v="582754"/>
    <x v="1"/>
  </r>
  <r>
    <x v="0"/>
    <s v="45-54 år"/>
    <x v="1"/>
    <s v="Medelfolkmängd (efter födelseår"/>
    <x v="3"/>
    <n v="594344"/>
    <x v="1"/>
  </r>
  <r>
    <x v="0"/>
    <s v="45-54 år"/>
    <x v="1"/>
    <s v="Medelfolkmängd (efter födelseår"/>
    <x v="4"/>
    <n v="604493.5"/>
    <x v="1"/>
  </r>
  <r>
    <x v="0"/>
    <s v="45-54 år"/>
    <x v="1"/>
    <s v="Medelfolkmängd (efter födelseår"/>
    <x v="5"/>
    <n v="614130"/>
    <x v="1"/>
  </r>
  <r>
    <x v="0"/>
    <s v="45-54 år"/>
    <x v="1"/>
    <s v="Medelfolkmängd (efter födelseår"/>
    <x v="6"/>
    <n v="623103.5"/>
    <x v="1"/>
  </r>
  <r>
    <x v="0"/>
    <s v="45-54 år"/>
    <x v="1"/>
    <s v="Medelfolkmängd (efter födelseår"/>
    <x v="7"/>
    <n v="630666.5"/>
    <x v="1"/>
  </r>
  <r>
    <x v="0"/>
    <s v="45-54 år"/>
    <x v="1"/>
    <s v="Medelfolkmängd (efter födelseår"/>
    <x v="8"/>
    <n v="635872"/>
    <x v="1"/>
  </r>
  <r>
    <x v="0"/>
    <s v="45-54 år"/>
    <x v="1"/>
    <s v="Medelfolkmängd (efter födelseår"/>
    <x v="9"/>
    <n v="642618"/>
    <x v="1"/>
  </r>
  <r>
    <x v="0"/>
    <s v="45-54 år"/>
    <x v="1"/>
    <s v="Medelfolkmängd (efter födelseår"/>
    <x v="10"/>
    <n v="651306.5"/>
    <x v="1"/>
  </r>
  <r>
    <x v="0"/>
    <s v="45-54 år"/>
    <x v="1"/>
    <s v="Medelfolkmängd (efter födelseår"/>
    <x v="11"/>
    <n v="658640"/>
    <x v="1"/>
  </r>
  <r>
    <x v="0"/>
    <s v="45-54 år"/>
    <x v="1"/>
    <s v="Medelfolkmängd (efter födelseår"/>
    <x v="12"/>
    <n v="662388.5"/>
    <x v="1"/>
  </r>
  <r>
    <x v="0"/>
    <s v="45-54 år"/>
    <x v="1"/>
    <s v="Medelfolkmängd (efter födelseår"/>
    <x v="13"/>
    <n v="661928"/>
    <x v="1"/>
  </r>
  <r>
    <x v="0"/>
    <s v="55-64 år"/>
    <x v="0"/>
    <s v="Medelfolkmängd (efter födelseår"/>
    <x v="0"/>
    <n v="613505"/>
    <x v="1"/>
  </r>
  <r>
    <x v="0"/>
    <s v="55-64 år"/>
    <x v="0"/>
    <s v="Medelfolkmängd (efter födelseår"/>
    <x v="1"/>
    <n v="614166.5"/>
    <x v="1"/>
  </r>
  <r>
    <x v="0"/>
    <s v="55-64 år"/>
    <x v="0"/>
    <s v="Medelfolkmängd (efter födelseår"/>
    <x v="2"/>
    <n v="611222"/>
    <x v="1"/>
  </r>
  <r>
    <x v="0"/>
    <s v="55-64 år"/>
    <x v="0"/>
    <s v="Medelfolkmängd (efter födelseår"/>
    <x v="3"/>
    <n v="602869"/>
    <x v="1"/>
  </r>
  <r>
    <x v="0"/>
    <s v="55-64 år"/>
    <x v="0"/>
    <s v="Medelfolkmängd (efter födelseår"/>
    <x v="4"/>
    <n v="594751"/>
    <x v="1"/>
  </r>
  <r>
    <x v="0"/>
    <s v="55-64 år"/>
    <x v="0"/>
    <s v="Medelfolkmängd (efter födelseår"/>
    <x v="5"/>
    <n v="587914"/>
    <x v="1"/>
  </r>
  <r>
    <x v="0"/>
    <s v="55-64 år"/>
    <x v="0"/>
    <s v="Medelfolkmängd (efter födelseår"/>
    <x v="6"/>
    <n v="581720"/>
    <x v="1"/>
  </r>
  <r>
    <x v="0"/>
    <s v="55-64 år"/>
    <x v="0"/>
    <s v="Medelfolkmängd (efter födelseår"/>
    <x v="7"/>
    <n v="576212.5"/>
    <x v="1"/>
  </r>
  <r>
    <x v="0"/>
    <s v="55-64 år"/>
    <x v="0"/>
    <s v="Medelfolkmängd (efter födelseår"/>
    <x v="8"/>
    <n v="573326.5"/>
    <x v="1"/>
  </r>
  <r>
    <x v="0"/>
    <s v="55-64 år"/>
    <x v="0"/>
    <s v="Medelfolkmängd (efter födelseår"/>
    <x v="9"/>
    <n v="572159.5"/>
    <x v="1"/>
  </r>
  <r>
    <x v="0"/>
    <s v="55-64 år"/>
    <x v="0"/>
    <s v="Medelfolkmängd (efter födelseår"/>
    <x v="10"/>
    <n v="575087.5"/>
    <x v="1"/>
  </r>
  <r>
    <x v="0"/>
    <s v="55-64 år"/>
    <x v="0"/>
    <s v="Medelfolkmängd (efter födelseår"/>
    <x v="11"/>
    <n v="579480"/>
    <x v="1"/>
  </r>
  <r>
    <x v="0"/>
    <s v="55-64 år"/>
    <x v="0"/>
    <s v="Medelfolkmängd (efter födelseår"/>
    <x v="12"/>
    <n v="586737"/>
    <x v="1"/>
  </r>
  <r>
    <x v="0"/>
    <s v="55-64 år"/>
    <x v="0"/>
    <s v="Medelfolkmängd (efter födelseår"/>
    <x v="13"/>
    <n v="599624.5"/>
    <x v="1"/>
  </r>
  <r>
    <x v="0"/>
    <s v="55-64 år"/>
    <x v="1"/>
    <s v="Medelfolkmängd (efter födelseår"/>
    <x v="0"/>
    <n v="607520.5"/>
    <x v="1"/>
  </r>
  <r>
    <x v="0"/>
    <s v="55-64 år"/>
    <x v="1"/>
    <s v="Medelfolkmängd (efter födelseår"/>
    <x v="1"/>
    <n v="609946.5"/>
    <x v="1"/>
  </r>
  <r>
    <x v="0"/>
    <s v="55-64 år"/>
    <x v="1"/>
    <s v="Medelfolkmängd (efter födelseår"/>
    <x v="2"/>
    <n v="607660.5"/>
    <x v="1"/>
  </r>
  <r>
    <x v="0"/>
    <s v="55-64 år"/>
    <x v="1"/>
    <s v="Medelfolkmängd (efter födelseår"/>
    <x v="3"/>
    <n v="600670.5"/>
    <x v="1"/>
  </r>
  <r>
    <x v="0"/>
    <s v="55-64 år"/>
    <x v="1"/>
    <s v="Medelfolkmängd (efter födelseår"/>
    <x v="4"/>
    <n v="593877"/>
    <x v="1"/>
  </r>
  <r>
    <x v="0"/>
    <s v="55-64 år"/>
    <x v="1"/>
    <s v="Medelfolkmängd (efter födelseår"/>
    <x v="5"/>
    <n v="586664"/>
    <x v="1"/>
  </r>
  <r>
    <x v="0"/>
    <s v="55-64 år"/>
    <x v="1"/>
    <s v="Medelfolkmängd (efter födelseår"/>
    <x v="6"/>
    <n v="580601.5"/>
    <x v="1"/>
  </r>
  <r>
    <x v="0"/>
    <s v="55-64 år"/>
    <x v="1"/>
    <s v="Medelfolkmängd (efter födelseår"/>
    <x v="7"/>
    <n v="574120.5"/>
    <x v="1"/>
  </r>
  <r>
    <x v="0"/>
    <s v="55-64 år"/>
    <x v="1"/>
    <s v="Medelfolkmängd (efter födelseår"/>
    <x v="8"/>
    <n v="570157"/>
    <x v="1"/>
  </r>
  <r>
    <x v="0"/>
    <s v="55-64 år"/>
    <x v="1"/>
    <s v="Medelfolkmängd (efter födelseår"/>
    <x v="9"/>
    <n v="568782"/>
    <x v="1"/>
  </r>
  <r>
    <x v="0"/>
    <s v="55-64 år"/>
    <x v="1"/>
    <s v="Medelfolkmängd (efter födelseår"/>
    <x v="10"/>
    <n v="570388.5"/>
    <x v="1"/>
  </r>
  <r>
    <x v="0"/>
    <s v="55-64 år"/>
    <x v="1"/>
    <s v="Medelfolkmängd (efter födelseår"/>
    <x v="11"/>
    <n v="573853"/>
    <x v="1"/>
  </r>
  <r>
    <x v="0"/>
    <s v="55-64 år"/>
    <x v="1"/>
    <s v="Medelfolkmängd (efter födelseår"/>
    <x v="12"/>
    <n v="579391"/>
    <x v="1"/>
  </r>
  <r>
    <x v="0"/>
    <s v="55-64 år"/>
    <x v="1"/>
    <s v="Medelfolkmängd (efter födelseår"/>
    <x v="13"/>
    <n v="591201"/>
    <x v="1"/>
  </r>
  <r>
    <x v="0"/>
    <s v="65-74 år"/>
    <x v="0"/>
    <s v="Medelfolkmängd (efter födelseår"/>
    <x v="0"/>
    <n v="379557"/>
    <x v="2"/>
  </r>
  <r>
    <x v="0"/>
    <s v="65-74 år"/>
    <x v="0"/>
    <s v="Medelfolkmängd (efter födelseår"/>
    <x v="1"/>
    <n v="394980.5"/>
    <x v="2"/>
  </r>
  <r>
    <x v="0"/>
    <s v="65-74 år"/>
    <x v="0"/>
    <s v="Medelfolkmängd (efter födelseår"/>
    <x v="2"/>
    <n v="415543"/>
    <x v="2"/>
  </r>
  <r>
    <x v="0"/>
    <s v="65-74 år"/>
    <x v="0"/>
    <s v="Medelfolkmängd (efter födelseår"/>
    <x v="3"/>
    <n v="439744.5"/>
    <x v="2"/>
  </r>
  <r>
    <x v="0"/>
    <s v="65-74 år"/>
    <x v="0"/>
    <s v="Medelfolkmängd (efter födelseår"/>
    <x v="4"/>
    <n v="463290.5"/>
    <x v="2"/>
  </r>
  <r>
    <x v="0"/>
    <s v="65-74 år"/>
    <x v="0"/>
    <s v="Medelfolkmängd (efter födelseår"/>
    <x v="5"/>
    <n v="485406.5"/>
    <x v="2"/>
  </r>
  <r>
    <x v="0"/>
    <s v="65-74 år"/>
    <x v="0"/>
    <s v="Medelfolkmängd (efter födelseår"/>
    <x v="6"/>
    <n v="504970.5"/>
    <x v="2"/>
  </r>
  <r>
    <x v="0"/>
    <s v="65-74 år"/>
    <x v="0"/>
    <s v="Medelfolkmängd (efter födelseår"/>
    <x v="7"/>
    <n v="521909"/>
    <x v="2"/>
  </r>
  <r>
    <x v="0"/>
    <s v="65-74 år"/>
    <x v="0"/>
    <s v="Medelfolkmängd (efter födelseår"/>
    <x v="8"/>
    <n v="534929"/>
    <x v="2"/>
  </r>
  <r>
    <x v="0"/>
    <s v="65-74 år"/>
    <x v="0"/>
    <s v="Medelfolkmängd (efter födelseår"/>
    <x v="9"/>
    <n v="545732.5"/>
    <x v="2"/>
  </r>
  <r>
    <x v="0"/>
    <s v="65-74 år"/>
    <x v="0"/>
    <s v="Medelfolkmängd (efter födelseår"/>
    <x v="10"/>
    <n v="551721.5"/>
    <x v="2"/>
  </r>
  <r>
    <x v="0"/>
    <s v="65-74 år"/>
    <x v="0"/>
    <s v="Medelfolkmängd (efter födelseår"/>
    <x v="11"/>
    <n v="553133.5"/>
    <x v="2"/>
  </r>
  <r>
    <x v="0"/>
    <s v="65-74 år"/>
    <x v="0"/>
    <s v="Medelfolkmängd (efter födelseår"/>
    <x v="12"/>
    <n v="551323"/>
    <x v="2"/>
  </r>
  <r>
    <x v="0"/>
    <s v="65-74 år"/>
    <x v="0"/>
    <s v="Medelfolkmängd (efter födelseår"/>
    <x v="13"/>
    <n v="544661.5"/>
    <x v="2"/>
  </r>
  <r>
    <x v="0"/>
    <s v="65-74 år"/>
    <x v="1"/>
    <s v="Medelfolkmängd (efter födelseår"/>
    <x v="0"/>
    <n v="407810"/>
    <x v="2"/>
  </r>
  <r>
    <x v="0"/>
    <s v="65-74 år"/>
    <x v="1"/>
    <s v="Medelfolkmängd (efter födelseår"/>
    <x v="1"/>
    <n v="419365.5"/>
    <x v="2"/>
  </r>
  <r>
    <x v="0"/>
    <s v="65-74 år"/>
    <x v="1"/>
    <s v="Medelfolkmängd (efter födelseår"/>
    <x v="2"/>
    <n v="437533.5"/>
    <x v="2"/>
  </r>
  <r>
    <x v="0"/>
    <s v="65-74 år"/>
    <x v="1"/>
    <s v="Medelfolkmängd (efter födelseår"/>
    <x v="3"/>
    <n v="458725"/>
    <x v="2"/>
  </r>
  <r>
    <x v="0"/>
    <s v="65-74 år"/>
    <x v="1"/>
    <s v="Medelfolkmängd (efter födelseår"/>
    <x v="4"/>
    <n v="480524.5"/>
    <x v="2"/>
  </r>
  <r>
    <x v="0"/>
    <s v="65-74 år"/>
    <x v="1"/>
    <s v="Medelfolkmängd (efter födelseår"/>
    <x v="5"/>
    <n v="501127.5"/>
    <x v="2"/>
  </r>
  <r>
    <x v="0"/>
    <s v="65-74 år"/>
    <x v="1"/>
    <s v="Medelfolkmängd (efter födelseår"/>
    <x v="6"/>
    <n v="520365"/>
    <x v="2"/>
  </r>
  <r>
    <x v="0"/>
    <s v="65-74 år"/>
    <x v="1"/>
    <s v="Medelfolkmängd (efter födelseår"/>
    <x v="7"/>
    <n v="537161"/>
    <x v="2"/>
  </r>
  <r>
    <x v="0"/>
    <s v="65-74 år"/>
    <x v="1"/>
    <s v="Medelfolkmängd (efter födelseår"/>
    <x v="8"/>
    <n v="550453"/>
    <x v="2"/>
  </r>
  <r>
    <x v="0"/>
    <s v="65-74 år"/>
    <x v="1"/>
    <s v="Medelfolkmängd (efter födelseår"/>
    <x v="9"/>
    <n v="561661"/>
    <x v="2"/>
  </r>
  <r>
    <x v="0"/>
    <s v="65-74 år"/>
    <x v="1"/>
    <s v="Medelfolkmängd (efter födelseår"/>
    <x v="10"/>
    <n v="568767.5"/>
    <x v="2"/>
  </r>
  <r>
    <x v="0"/>
    <s v="65-74 år"/>
    <x v="1"/>
    <s v="Medelfolkmängd (efter födelseår"/>
    <x v="11"/>
    <n v="571023"/>
    <x v="2"/>
  </r>
  <r>
    <x v="0"/>
    <s v="65-74 år"/>
    <x v="1"/>
    <s v="Medelfolkmängd (efter födelseår"/>
    <x v="12"/>
    <n v="569075.5"/>
    <x v="2"/>
  </r>
  <r>
    <x v="0"/>
    <s v="65-74 år"/>
    <x v="1"/>
    <s v="Medelfolkmängd (efter födelseår"/>
    <x v="13"/>
    <n v="562834"/>
    <x v="2"/>
  </r>
  <r>
    <x v="0"/>
    <s v="75-84 år"/>
    <x v="0"/>
    <s v="Medelfolkmängd (efter födelseår"/>
    <x v="0"/>
    <n v="244375"/>
    <x v="2"/>
  </r>
  <r>
    <x v="0"/>
    <s v="75-84 år"/>
    <x v="0"/>
    <s v="Medelfolkmängd (efter födelseår"/>
    <x v="1"/>
    <n v="244037"/>
    <x v="2"/>
  </r>
  <r>
    <x v="0"/>
    <s v="75-84 år"/>
    <x v="0"/>
    <s v="Medelfolkmängd (efter födelseår"/>
    <x v="2"/>
    <n v="242355"/>
    <x v="2"/>
  </r>
  <r>
    <x v="0"/>
    <s v="75-84 år"/>
    <x v="0"/>
    <s v="Medelfolkmängd (efter födelseår"/>
    <x v="3"/>
    <n v="242090"/>
    <x v="2"/>
  </r>
  <r>
    <x v="0"/>
    <s v="75-84 år"/>
    <x v="0"/>
    <s v="Medelfolkmängd (efter födelseår"/>
    <x v="4"/>
    <n v="243365"/>
    <x v="2"/>
  </r>
  <r>
    <x v="0"/>
    <s v="75-84 år"/>
    <x v="0"/>
    <s v="Medelfolkmängd (efter födelseår"/>
    <x v="5"/>
    <n v="246172"/>
    <x v="2"/>
  </r>
  <r>
    <x v="0"/>
    <s v="75-84 år"/>
    <x v="0"/>
    <s v="Medelfolkmängd (efter födelseår"/>
    <x v="6"/>
    <n v="250766.5"/>
    <x v="2"/>
  </r>
  <r>
    <x v="0"/>
    <s v="75-84 år"/>
    <x v="0"/>
    <s v="Medelfolkmängd (efter födelseår"/>
    <x v="7"/>
    <n v="256414.5"/>
    <x v="2"/>
  </r>
  <r>
    <x v="0"/>
    <s v="75-84 år"/>
    <x v="0"/>
    <s v="Medelfolkmängd (efter födelseår"/>
    <x v="8"/>
    <n v="264545"/>
    <x v="2"/>
  </r>
  <r>
    <x v="0"/>
    <s v="75-84 år"/>
    <x v="0"/>
    <s v="Medelfolkmängd (efter födelseår"/>
    <x v="9"/>
    <n v="271873"/>
    <x v="2"/>
  </r>
  <r>
    <x v="0"/>
    <s v="75-84 år"/>
    <x v="0"/>
    <s v="Medelfolkmängd (efter födelseår"/>
    <x v="10"/>
    <n v="281129.5"/>
    <x v="2"/>
  </r>
  <r>
    <x v="0"/>
    <s v="75-84 år"/>
    <x v="0"/>
    <s v="Medelfolkmängd (efter födelseår"/>
    <x v="11"/>
    <n v="295292.5"/>
    <x v="2"/>
  </r>
  <r>
    <x v="0"/>
    <s v="75-84 år"/>
    <x v="0"/>
    <s v="Medelfolkmängd (efter födelseår"/>
    <x v="12"/>
    <n v="313096.5"/>
    <x v="2"/>
  </r>
  <r>
    <x v="0"/>
    <s v="75-84 år"/>
    <x v="0"/>
    <s v="Medelfolkmängd (efter födelseår"/>
    <x v="13"/>
    <n v="333823.5"/>
    <x v="2"/>
  </r>
  <r>
    <x v="0"/>
    <s v="75-84 år"/>
    <x v="1"/>
    <s v="Medelfolkmängd (efter födelseår"/>
    <x v="0"/>
    <n v="332845.5"/>
    <x v="2"/>
  </r>
  <r>
    <x v="0"/>
    <s v="75-84 år"/>
    <x v="1"/>
    <s v="Medelfolkmängd (efter födelseår"/>
    <x v="1"/>
    <n v="329175"/>
    <x v="2"/>
  </r>
  <r>
    <x v="0"/>
    <s v="75-84 år"/>
    <x v="1"/>
    <s v="Medelfolkmängd (efter födelseår"/>
    <x v="2"/>
    <n v="324190"/>
    <x v="2"/>
  </r>
  <r>
    <x v="0"/>
    <s v="75-84 år"/>
    <x v="1"/>
    <s v="Medelfolkmängd (efter födelseår"/>
    <x v="3"/>
    <n v="320547.5"/>
    <x v="2"/>
  </r>
  <r>
    <x v="0"/>
    <s v="75-84 år"/>
    <x v="1"/>
    <s v="Medelfolkmängd (efter födelseår"/>
    <x v="4"/>
    <n v="317737"/>
    <x v="2"/>
  </r>
  <r>
    <x v="0"/>
    <s v="75-84 år"/>
    <x v="1"/>
    <s v="Medelfolkmängd (efter födelseår"/>
    <x v="5"/>
    <n v="317332.5"/>
    <x v="2"/>
  </r>
  <r>
    <x v="0"/>
    <s v="75-84 år"/>
    <x v="1"/>
    <s v="Medelfolkmängd (efter födelseår"/>
    <x v="6"/>
    <n v="318245"/>
    <x v="2"/>
  </r>
  <r>
    <x v="0"/>
    <s v="75-84 år"/>
    <x v="1"/>
    <s v="Medelfolkmängd (efter födelseår"/>
    <x v="7"/>
    <n v="320462.5"/>
    <x v="2"/>
  </r>
  <r>
    <x v="0"/>
    <s v="75-84 år"/>
    <x v="1"/>
    <s v="Medelfolkmängd (efter födelseår"/>
    <x v="8"/>
    <n v="325180.5"/>
    <x v="2"/>
  </r>
  <r>
    <x v="0"/>
    <s v="75-84 år"/>
    <x v="1"/>
    <s v="Medelfolkmängd (efter födelseår"/>
    <x v="9"/>
    <n v="328671.5"/>
    <x v="2"/>
  </r>
  <r>
    <x v="0"/>
    <s v="75-84 år"/>
    <x v="1"/>
    <s v="Medelfolkmängd (efter födelseår"/>
    <x v="10"/>
    <n v="334530"/>
    <x v="2"/>
  </r>
  <r>
    <x v="0"/>
    <s v="75-84 år"/>
    <x v="1"/>
    <s v="Medelfolkmängd (efter födelseår"/>
    <x v="11"/>
    <n v="345648.5"/>
    <x v="2"/>
  </r>
  <r>
    <x v="0"/>
    <s v="75-84 år"/>
    <x v="1"/>
    <s v="Medelfolkmängd (efter födelseår"/>
    <x v="12"/>
    <n v="361662"/>
    <x v="2"/>
  </r>
  <r>
    <x v="0"/>
    <s v="75-84 år"/>
    <x v="1"/>
    <s v="Medelfolkmängd (efter födelseår"/>
    <x v="13"/>
    <n v="380483.5"/>
    <x v="2"/>
  </r>
  <r>
    <x v="0"/>
    <s v="85-94 år"/>
    <x v="0"/>
    <s v="Medelfolkmängd (efter födelseår"/>
    <x v="0"/>
    <n v="79593.5"/>
    <x v="2"/>
  </r>
  <r>
    <x v="0"/>
    <s v="85-94 år"/>
    <x v="0"/>
    <s v="Medelfolkmängd (efter födelseår"/>
    <x v="1"/>
    <n v="81512.5"/>
    <x v="2"/>
  </r>
  <r>
    <x v="0"/>
    <s v="85-94 år"/>
    <x v="0"/>
    <s v="Medelfolkmängd (efter födelseår"/>
    <x v="2"/>
    <n v="83912"/>
    <x v="2"/>
  </r>
  <r>
    <x v="0"/>
    <s v="85-94 år"/>
    <x v="0"/>
    <s v="Medelfolkmängd (efter födelseår"/>
    <x v="3"/>
    <n v="85415"/>
    <x v="2"/>
  </r>
  <r>
    <x v="0"/>
    <s v="85-94 år"/>
    <x v="0"/>
    <s v="Medelfolkmängd (efter födelseår"/>
    <x v="4"/>
    <n v="87001"/>
    <x v="2"/>
  </r>
  <r>
    <x v="0"/>
    <s v="85-94 år"/>
    <x v="0"/>
    <s v="Medelfolkmängd (efter födelseår"/>
    <x v="5"/>
    <n v="88157.5"/>
    <x v="2"/>
  </r>
  <r>
    <x v="0"/>
    <s v="85-94 år"/>
    <x v="0"/>
    <s v="Medelfolkmängd (efter födelseår"/>
    <x v="6"/>
    <n v="88509"/>
    <x v="2"/>
  </r>
  <r>
    <x v="0"/>
    <s v="85-94 år"/>
    <x v="0"/>
    <s v="Medelfolkmängd (efter födelseår"/>
    <x v="7"/>
    <n v="89600.5"/>
    <x v="2"/>
  </r>
  <r>
    <x v="0"/>
    <s v="85-94 år"/>
    <x v="0"/>
    <s v="Medelfolkmängd (efter födelseår"/>
    <x v="8"/>
    <n v="90349.5"/>
    <x v="2"/>
  </r>
  <r>
    <x v="0"/>
    <s v="85-94 år"/>
    <x v="0"/>
    <s v="Medelfolkmängd (efter födelseår"/>
    <x v="9"/>
    <n v="91340.5"/>
    <x v="2"/>
  </r>
  <r>
    <x v="0"/>
    <s v="85-94 år"/>
    <x v="0"/>
    <s v="Medelfolkmängd (efter födelseår"/>
    <x v="10"/>
    <n v="92193.5"/>
    <x v="2"/>
  </r>
  <r>
    <x v="0"/>
    <s v="85-94 år"/>
    <x v="0"/>
    <s v="Medelfolkmängd (efter födelseår"/>
    <x v="11"/>
    <n v="93498.5"/>
    <x v="2"/>
  </r>
  <r>
    <x v="0"/>
    <s v="85-94 år"/>
    <x v="0"/>
    <s v="Medelfolkmängd (efter födelseår"/>
    <x v="12"/>
    <n v="94131.5"/>
    <x v="2"/>
  </r>
  <r>
    <x v="0"/>
    <s v="85-94 år"/>
    <x v="0"/>
    <s v="Medelfolkmängd (efter födelseår"/>
    <x v="13"/>
    <n v="95443"/>
    <x v="2"/>
  </r>
  <r>
    <x v="0"/>
    <s v="85-94 år"/>
    <x v="1"/>
    <s v="Medelfolkmängd (efter födelseår"/>
    <x v="0"/>
    <n v="158270.5"/>
    <x v="2"/>
  </r>
  <r>
    <x v="0"/>
    <s v="85-94 år"/>
    <x v="1"/>
    <s v="Medelfolkmängd (efter födelseår"/>
    <x v="1"/>
    <n v="160116"/>
    <x v="2"/>
  </r>
  <r>
    <x v="0"/>
    <s v="85-94 år"/>
    <x v="1"/>
    <s v="Medelfolkmängd (efter födelseår"/>
    <x v="2"/>
    <n v="161614"/>
    <x v="2"/>
  </r>
  <r>
    <x v="0"/>
    <s v="85-94 år"/>
    <x v="1"/>
    <s v="Medelfolkmängd (efter födelseår"/>
    <x v="3"/>
    <n v="163081.5"/>
    <x v="2"/>
  </r>
  <r>
    <x v="0"/>
    <s v="85-94 år"/>
    <x v="1"/>
    <s v="Medelfolkmängd (efter födelseår"/>
    <x v="4"/>
    <n v="164470"/>
    <x v="2"/>
  </r>
  <r>
    <x v="0"/>
    <s v="85-94 år"/>
    <x v="1"/>
    <s v="Medelfolkmängd (efter födelseår"/>
    <x v="5"/>
    <n v="165020.5"/>
    <x v="2"/>
  </r>
  <r>
    <x v="0"/>
    <s v="85-94 år"/>
    <x v="1"/>
    <s v="Medelfolkmängd (efter födelseår"/>
    <x v="6"/>
    <n v="164476"/>
    <x v="2"/>
  </r>
  <r>
    <x v="0"/>
    <s v="85-94 år"/>
    <x v="1"/>
    <s v="Medelfolkmängd (efter födelseår"/>
    <x v="7"/>
    <n v="164760.5"/>
    <x v="2"/>
  </r>
  <r>
    <x v="0"/>
    <s v="85-94 år"/>
    <x v="1"/>
    <s v="Medelfolkmängd (efter födelseår"/>
    <x v="8"/>
    <n v="164317"/>
    <x v="2"/>
  </r>
  <r>
    <x v="0"/>
    <s v="85-94 år"/>
    <x v="1"/>
    <s v="Medelfolkmängd (efter födelseår"/>
    <x v="9"/>
    <n v="163619.5"/>
    <x v="2"/>
  </r>
  <r>
    <x v="0"/>
    <s v="85-94 år"/>
    <x v="1"/>
    <s v="Medelfolkmängd (efter födelseår"/>
    <x v="10"/>
    <n v="162698.5"/>
    <x v="2"/>
  </r>
  <r>
    <x v="0"/>
    <s v="85-94 år"/>
    <x v="1"/>
    <s v="Medelfolkmängd (efter födelseår"/>
    <x v="11"/>
    <n v="162170"/>
    <x v="2"/>
  </r>
  <r>
    <x v="0"/>
    <s v="85-94 år"/>
    <x v="1"/>
    <s v="Medelfolkmängd (efter födelseår"/>
    <x v="12"/>
    <n v="160902.5"/>
    <x v="2"/>
  </r>
  <r>
    <x v="0"/>
    <s v="85-94 år"/>
    <x v="1"/>
    <s v="Medelfolkmängd (efter födelseår"/>
    <x v="13"/>
    <n v="160498"/>
    <x v="2"/>
  </r>
  <r>
    <x v="0"/>
    <s v="95+ år"/>
    <x v="0"/>
    <s v="Medelfolkmängd (efter födelseår"/>
    <x v="0"/>
    <n v="3853.5"/>
    <x v="2"/>
  </r>
  <r>
    <x v="0"/>
    <s v="95+ år"/>
    <x v="0"/>
    <s v="Medelfolkmängd (efter födelseår"/>
    <x v="1"/>
    <n v="4043.5"/>
    <x v="2"/>
  </r>
  <r>
    <x v="0"/>
    <s v="95+ år"/>
    <x v="0"/>
    <s v="Medelfolkmängd (efter födelseår"/>
    <x v="2"/>
    <n v="4196.5"/>
    <x v="2"/>
  </r>
  <r>
    <x v="0"/>
    <s v="95+ år"/>
    <x v="0"/>
    <s v="Medelfolkmängd (efter födelseår"/>
    <x v="3"/>
    <n v="4376.5"/>
    <x v="2"/>
  </r>
  <r>
    <x v="0"/>
    <s v="95+ år"/>
    <x v="0"/>
    <s v="Medelfolkmängd (efter födelseår"/>
    <x v="4"/>
    <n v="4379.5"/>
    <x v="2"/>
  </r>
  <r>
    <x v="0"/>
    <s v="95+ år"/>
    <x v="0"/>
    <s v="Medelfolkmängd (efter födelseår"/>
    <x v="5"/>
    <n v="4578"/>
    <x v="2"/>
  </r>
  <r>
    <x v="0"/>
    <s v="95+ år"/>
    <x v="0"/>
    <s v="Medelfolkmängd (efter födelseår"/>
    <x v="6"/>
    <n v="4800.5"/>
    <x v="2"/>
  </r>
  <r>
    <x v="0"/>
    <s v="95+ år"/>
    <x v="0"/>
    <s v="Medelfolkmängd (efter födelseår"/>
    <x v="7"/>
    <n v="4948"/>
    <x v="2"/>
  </r>
  <r>
    <x v="0"/>
    <s v="95+ år"/>
    <x v="0"/>
    <s v="Medelfolkmängd (efter födelseår"/>
    <x v="8"/>
    <n v="5207.5"/>
    <x v="2"/>
  </r>
  <r>
    <x v="0"/>
    <s v="95+ år"/>
    <x v="0"/>
    <s v="Medelfolkmängd (efter födelseår"/>
    <x v="9"/>
    <n v="5874"/>
    <x v="2"/>
  </r>
  <r>
    <x v="0"/>
    <s v="95+ år"/>
    <x v="0"/>
    <s v="Medelfolkmängd (efter födelseår"/>
    <x v="10"/>
    <n v="6272.5"/>
    <x v="2"/>
  </r>
  <r>
    <x v="0"/>
    <s v="95+ år"/>
    <x v="0"/>
    <s v="Medelfolkmängd (efter födelseår"/>
    <x v="11"/>
    <n v="6380"/>
    <x v="2"/>
  </r>
  <r>
    <x v="0"/>
    <s v="95+ år"/>
    <x v="0"/>
    <s v="Medelfolkmängd (efter födelseår"/>
    <x v="12"/>
    <n v="6582.5"/>
    <x v="2"/>
  </r>
  <r>
    <x v="0"/>
    <s v="95+ år"/>
    <x v="0"/>
    <s v="Medelfolkmängd (efter födelseår"/>
    <x v="13"/>
    <n v="6809.5"/>
    <x v="2"/>
  </r>
  <r>
    <x v="0"/>
    <s v="95+ år"/>
    <x v="1"/>
    <s v="Medelfolkmängd (efter födelseår"/>
    <x v="0"/>
    <n v="14272"/>
    <x v="2"/>
  </r>
  <r>
    <x v="0"/>
    <s v="95+ år"/>
    <x v="1"/>
    <s v="Medelfolkmängd (efter födelseår"/>
    <x v="1"/>
    <n v="14790.5"/>
    <x v="2"/>
  </r>
  <r>
    <x v="0"/>
    <s v="95+ år"/>
    <x v="1"/>
    <s v="Medelfolkmängd (efter födelseår"/>
    <x v="2"/>
    <n v="15130"/>
    <x v="2"/>
  </r>
  <r>
    <x v="0"/>
    <s v="95+ år"/>
    <x v="1"/>
    <s v="Medelfolkmängd (efter födelseår"/>
    <x v="3"/>
    <n v="15496"/>
    <x v="2"/>
  </r>
  <r>
    <x v="0"/>
    <s v="95+ år"/>
    <x v="1"/>
    <s v="Medelfolkmängd (efter födelseår"/>
    <x v="4"/>
    <n v="15797.5"/>
    <x v="2"/>
  </r>
  <r>
    <x v="0"/>
    <s v="95+ år"/>
    <x v="1"/>
    <s v="Medelfolkmängd (efter födelseår"/>
    <x v="5"/>
    <n v="16134.5"/>
    <x v="2"/>
  </r>
  <r>
    <x v="0"/>
    <s v="95+ år"/>
    <x v="1"/>
    <s v="Medelfolkmängd (efter födelseår"/>
    <x v="6"/>
    <n v="16481"/>
    <x v="2"/>
  </r>
  <r>
    <x v="0"/>
    <s v="95+ år"/>
    <x v="1"/>
    <s v="Medelfolkmängd (efter födelseår"/>
    <x v="7"/>
    <n v="16482"/>
    <x v="2"/>
  </r>
  <r>
    <x v="0"/>
    <s v="95+ år"/>
    <x v="1"/>
    <s v="Medelfolkmängd (efter födelseår"/>
    <x v="8"/>
    <n v="16904"/>
    <x v="2"/>
  </r>
  <r>
    <x v="0"/>
    <s v="95+ år"/>
    <x v="1"/>
    <s v="Medelfolkmängd (efter födelseår"/>
    <x v="9"/>
    <n v="18522"/>
    <x v="2"/>
  </r>
  <r>
    <x v="0"/>
    <s v="95+ år"/>
    <x v="1"/>
    <s v="Medelfolkmängd (efter födelseår"/>
    <x v="10"/>
    <n v="19498"/>
    <x v="2"/>
  </r>
  <r>
    <x v="0"/>
    <s v="95+ år"/>
    <x v="1"/>
    <s v="Medelfolkmängd (efter födelseår"/>
    <x v="11"/>
    <n v="19709.5"/>
    <x v="2"/>
  </r>
  <r>
    <x v="0"/>
    <s v="95+ år"/>
    <x v="1"/>
    <s v="Medelfolkmängd (efter födelseår"/>
    <x v="12"/>
    <n v="19901"/>
    <x v="2"/>
  </r>
  <r>
    <x v="0"/>
    <s v="95+ år"/>
    <x v="1"/>
    <s v="Medelfolkmängd (efter födelseår"/>
    <x v="13"/>
    <n v="20450"/>
    <x v="2"/>
  </r>
  <r>
    <x v="1"/>
    <s v="0-4 år"/>
    <x v="0"/>
    <s v="Medelfolkmängd (efter födelseår"/>
    <x v="0"/>
    <n v="4421.5"/>
    <x v="0"/>
  </r>
  <r>
    <x v="1"/>
    <s v="0-4 år"/>
    <x v="0"/>
    <s v="Medelfolkmängd (efter födelseår"/>
    <x v="1"/>
    <n v="4525.5"/>
    <x v="0"/>
  </r>
  <r>
    <x v="1"/>
    <s v="0-4 år"/>
    <x v="0"/>
    <s v="Medelfolkmängd (efter födelseår"/>
    <x v="2"/>
    <n v="4676"/>
    <x v="0"/>
  </r>
  <r>
    <x v="1"/>
    <s v="0-4 år"/>
    <x v="0"/>
    <s v="Medelfolkmängd (efter födelseår"/>
    <x v="3"/>
    <n v="4751.5"/>
    <x v="0"/>
  </r>
  <r>
    <x v="1"/>
    <s v="0-4 år"/>
    <x v="0"/>
    <s v="Medelfolkmängd (efter födelseår"/>
    <x v="4"/>
    <n v="4884.5"/>
    <x v="0"/>
  </r>
  <r>
    <x v="1"/>
    <s v="0-4 år"/>
    <x v="0"/>
    <s v="Medelfolkmängd (efter födelseår"/>
    <x v="5"/>
    <n v="4843"/>
    <x v="0"/>
  </r>
  <r>
    <x v="1"/>
    <s v="0-4 år"/>
    <x v="0"/>
    <s v="Medelfolkmängd (efter födelseår"/>
    <x v="6"/>
    <n v="4874"/>
    <x v="0"/>
  </r>
  <r>
    <x v="1"/>
    <s v="0-4 år"/>
    <x v="0"/>
    <s v="Medelfolkmängd (efter födelseår"/>
    <x v="7"/>
    <n v="4928.5"/>
    <x v="0"/>
  </r>
  <r>
    <x v="1"/>
    <s v="0-4 år"/>
    <x v="0"/>
    <s v="Medelfolkmängd (efter födelseår"/>
    <x v="8"/>
    <n v="5048"/>
    <x v="0"/>
  </r>
  <r>
    <x v="1"/>
    <s v="0-4 år"/>
    <x v="0"/>
    <s v="Medelfolkmängd (efter födelseår"/>
    <x v="9"/>
    <n v="5127.5"/>
    <x v="0"/>
  </r>
  <r>
    <x v="1"/>
    <s v="0-4 år"/>
    <x v="0"/>
    <s v="Medelfolkmängd (efter födelseår"/>
    <x v="10"/>
    <n v="5265"/>
    <x v="0"/>
  </r>
  <r>
    <x v="1"/>
    <s v="0-4 år"/>
    <x v="0"/>
    <s v="Medelfolkmängd (efter födelseår"/>
    <x v="11"/>
    <n v="5404.5"/>
    <x v="0"/>
  </r>
  <r>
    <x v="1"/>
    <s v="0-4 år"/>
    <x v="0"/>
    <s v="Medelfolkmängd (efter födelseår"/>
    <x v="12"/>
    <n v="5460.5"/>
    <x v="0"/>
  </r>
  <r>
    <x v="1"/>
    <s v="0-4 år"/>
    <x v="0"/>
    <s v="Medelfolkmängd (efter födelseår"/>
    <x v="13"/>
    <n v="5526"/>
    <x v="0"/>
  </r>
  <r>
    <x v="1"/>
    <s v="0-4 år"/>
    <x v="1"/>
    <s v="Medelfolkmängd (efter födelseår"/>
    <x v="0"/>
    <n v="4199.5"/>
    <x v="0"/>
  </r>
  <r>
    <x v="1"/>
    <s v="0-4 år"/>
    <x v="1"/>
    <s v="Medelfolkmängd (efter födelseår"/>
    <x v="1"/>
    <n v="4305"/>
    <x v="0"/>
  </r>
  <r>
    <x v="1"/>
    <s v="0-4 år"/>
    <x v="1"/>
    <s v="Medelfolkmängd (efter födelseår"/>
    <x v="2"/>
    <n v="4401"/>
    <x v="0"/>
  </r>
  <r>
    <x v="1"/>
    <s v="0-4 år"/>
    <x v="1"/>
    <s v="Medelfolkmängd (efter födelseår"/>
    <x v="3"/>
    <n v="4466"/>
    <x v="0"/>
  </r>
  <r>
    <x v="1"/>
    <s v="0-4 år"/>
    <x v="1"/>
    <s v="Medelfolkmängd (efter födelseår"/>
    <x v="4"/>
    <n v="4552"/>
    <x v="0"/>
  </r>
  <r>
    <x v="1"/>
    <s v="0-4 år"/>
    <x v="1"/>
    <s v="Medelfolkmängd (efter födelseår"/>
    <x v="5"/>
    <n v="4622"/>
    <x v="0"/>
  </r>
  <r>
    <x v="1"/>
    <s v="0-4 år"/>
    <x v="1"/>
    <s v="Medelfolkmängd (efter födelseår"/>
    <x v="6"/>
    <n v="4670"/>
    <x v="0"/>
  </r>
  <r>
    <x v="1"/>
    <s v="0-4 år"/>
    <x v="1"/>
    <s v="Medelfolkmängd (efter födelseår"/>
    <x v="7"/>
    <n v="4785"/>
    <x v="0"/>
  </r>
  <r>
    <x v="1"/>
    <s v="0-4 år"/>
    <x v="1"/>
    <s v="Medelfolkmängd (efter födelseår"/>
    <x v="8"/>
    <n v="4791.5"/>
    <x v="0"/>
  </r>
  <r>
    <x v="1"/>
    <s v="0-4 år"/>
    <x v="1"/>
    <s v="Medelfolkmängd (efter födelseår"/>
    <x v="9"/>
    <n v="4853.5"/>
    <x v="0"/>
  </r>
  <r>
    <x v="1"/>
    <s v="0-4 år"/>
    <x v="1"/>
    <s v="Medelfolkmängd (efter födelseår"/>
    <x v="10"/>
    <n v="5045.5"/>
    <x v="0"/>
  </r>
  <r>
    <x v="1"/>
    <s v="0-4 år"/>
    <x v="1"/>
    <s v="Medelfolkmängd (efter födelseår"/>
    <x v="11"/>
    <n v="5203.5"/>
    <x v="0"/>
  </r>
  <r>
    <x v="1"/>
    <s v="0-4 år"/>
    <x v="1"/>
    <s v="Medelfolkmängd (efter födelseår"/>
    <x v="12"/>
    <n v="5248"/>
    <x v="0"/>
  </r>
  <r>
    <x v="1"/>
    <s v="0-4 år"/>
    <x v="1"/>
    <s v="Medelfolkmängd (efter födelseår"/>
    <x v="13"/>
    <n v="5238.5"/>
    <x v="0"/>
  </r>
  <r>
    <x v="1"/>
    <s v="5-14 år"/>
    <x v="0"/>
    <s v="Medelfolkmängd (efter födelseår"/>
    <x v="0"/>
    <n v="10478"/>
    <x v="0"/>
  </r>
  <r>
    <x v="1"/>
    <s v="5-14 år"/>
    <x v="0"/>
    <s v="Medelfolkmängd (efter födelseår"/>
    <x v="1"/>
    <n v="10305"/>
    <x v="0"/>
  </r>
  <r>
    <x v="1"/>
    <s v="5-14 år"/>
    <x v="0"/>
    <s v="Medelfolkmängd (efter födelseår"/>
    <x v="2"/>
    <n v="10146.5"/>
    <x v="0"/>
  </r>
  <r>
    <x v="1"/>
    <s v="5-14 år"/>
    <x v="0"/>
    <s v="Medelfolkmängd (efter födelseår"/>
    <x v="3"/>
    <n v="10068"/>
    <x v="0"/>
  </r>
  <r>
    <x v="1"/>
    <s v="5-14 år"/>
    <x v="0"/>
    <s v="Medelfolkmängd (efter födelseår"/>
    <x v="4"/>
    <n v="9949.5"/>
    <x v="0"/>
  </r>
  <r>
    <x v="1"/>
    <s v="5-14 år"/>
    <x v="0"/>
    <s v="Medelfolkmängd (efter födelseår"/>
    <x v="5"/>
    <n v="10161"/>
    <x v="0"/>
  </r>
  <r>
    <x v="1"/>
    <s v="5-14 år"/>
    <x v="0"/>
    <s v="Medelfolkmängd (efter födelseår"/>
    <x v="6"/>
    <n v="10341"/>
    <x v="0"/>
  </r>
  <r>
    <x v="1"/>
    <s v="5-14 år"/>
    <x v="0"/>
    <s v="Medelfolkmängd (efter födelseår"/>
    <x v="7"/>
    <n v="10643.5"/>
    <x v="0"/>
  </r>
  <r>
    <x v="1"/>
    <s v="5-14 år"/>
    <x v="0"/>
    <s v="Medelfolkmängd (efter födelseår"/>
    <x v="8"/>
    <n v="10985"/>
    <x v="0"/>
  </r>
  <r>
    <x v="1"/>
    <s v="5-14 år"/>
    <x v="0"/>
    <s v="Medelfolkmängd (efter födelseår"/>
    <x v="9"/>
    <n v="11429"/>
    <x v="0"/>
  </r>
  <r>
    <x v="1"/>
    <s v="5-14 år"/>
    <x v="0"/>
    <s v="Medelfolkmängd (efter födelseår"/>
    <x v="10"/>
    <n v="11765.5"/>
    <x v="0"/>
  </r>
  <r>
    <x v="1"/>
    <s v="5-14 år"/>
    <x v="0"/>
    <s v="Medelfolkmängd (efter födelseår"/>
    <x v="11"/>
    <n v="12070.5"/>
    <x v="0"/>
  </r>
  <r>
    <x v="1"/>
    <s v="5-14 år"/>
    <x v="0"/>
    <s v="Medelfolkmängd (efter födelseår"/>
    <x v="12"/>
    <n v="12452.5"/>
    <x v="0"/>
  </r>
  <r>
    <x v="1"/>
    <s v="5-14 år"/>
    <x v="0"/>
    <s v="Medelfolkmängd (efter födelseår"/>
    <x v="13"/>
    <n v="12667.5"/>
    <x v="0"/>
  </r>
  <r>
    <x v="1"/>
    <s v="5-14 år"/>
    <x v="1"/>
    <s v="Medelfolkmängd (efter födelseår"/>
    <x v="0"/>
    <n v="9771.5"/>
    <x v="0"/>
  </r>
  <r>
    <x v="1"/>
    <s v="5-14 år"/>
    <x v="1"/>
    <s v="Medelfolkmängd (efter födelseår"/>
    <x v="1"/>
    <n v="9535.5"/>
    <x v="0"/>
  </r>
  <r>
    <x v="1"/>
    <s v="5-14 år"/>
    <x v="1"/>
    <s v="Medelfolkmängd (efter födelseår"/>
    <x v="2"/>
    <n v="9487.5"/>
    <x v="0"/>
  </r>
  <r>
    <x v="1"/>
    <s v="5-14 år"/>
    <x v="1"/>
    <s v="Medelfolkmängd (efter födelseår"/>
    <x v="3"/>
    <n v="9557"/>
    <x v="0"/>
  </r>
  <r>
    <x v="1"/>
    <s v="5-14 år"/>
    <x v="1"/>
    <s v="Medelfolkmängd (efter födelseår"/>
    <x v="4"/>
    <n v="9599.5"/>
    <x v="0"/>
  </r>
  <r>
    <x v="1"/>
    <s v="5-14 år"/>
    <x v="1"/>
    <s v="Medelfolkmängd (efter födelseår"/>
    <x v="5"/>
    <n v="9673"/>
    <x v="0"/>
  </r>
  <r>
    <x v="1"/>
    <s v="5-14 år"/>
    <x v="1"/>
    <s v="Medelfolkmängd (efter födelseår"/>
    <x v="6"/>
    <n v="9830"/>
    <x v="0"/>
  </r>
  <r>
    <x v="1"/>
    <s v="5-14 år"/>
    <x v="1"/>
    <s v="Medelfolkmängd (efter födelseår"/>
    <x v="7"/>
    <n v="10028.5"/>
    <x v="0"/>
  </r>
  <r>
    <x v="1"/>
    <s v="5-14 år"/>
    <x v="1"/>
    <s v="Medelfolkmängd (efter födelseår"/>
    <x v="8"/>
    <n v="10387"/>
    <x v="0"/>
  </r>
  <r>
    <x v="1"/>
    <s v="5-14 år"/>
    <x v="1"/>
    <s v="Medelfolkmängd (efter födelseår"/>
    <x v="9"/>
    <n v="10752"/>
    <x v="0"/>
  </r>
  <r>
    <x v="1"/>
    <s v="5-14 år"/>
    <x v="1"/>
    <s v="Medelfolkmängd (efter födelseår"/>
    <x v="10"/>
    <n v="11108"/>
    <x v="0"/>
  </r>
  <r>
    <x v="1"/>
    <s v="5-14 år"/>
    <x v="1"/>
    <s v="Medelfolkmängd (efter födelseår"/>
    <x v="11"/>
    <n v="11425.5"/>
    <x v="0"/>
  </r>
  <r>
    <x v="1"/>
    <s v="5-14 år"/>
    <x v="1"/>
    <s v="Medelfolkmängd (efter födelseår"/>
    <x v="12"/>
    <n v="11743"/>
    <x v="0"/>
  </r>
  <r>
    <x v="1"/>
    <s v="5-14 år"/>
    <x v="1"/>
    <s v="Medelfolkmängd (efter födelseår"/>
    <x v="13"/>
    <n v="11936.5"/>
    <x v="0"/>
  </r>
  <r>
    <x v="1"/>
    <s v="15-24 år"/>
    <x v="0"/>
    <s v="Medelfolkmängd (efter födelseår"/>
    <x v="0"/>
    <n v="12366"/>
    <x v="0"/>
  </r>
  <r>
    <x v="1"/>
    <s v="15-24 år"/>
    <x v="0"/>
    <s v="Medelfolkmängd (efter födelseår"/>
    <x v="1"/>
    <n v="12614"/>
    <x v="0"/>
  </r>
  <r>
    <x v="1"/>
    <s v="15-24 år"/>
    <x v="0"/>
    <s v="Medelfolkmängd (efter födelseår"/>
    <x v="2"/>
    <n v="12847.5"/>
    <x v="0"/>
  </r>
  <r>
    <x v="1"/>
    <s v="15-24 år"/>
    <x v="0"/>
    <s v="Medelfolkmängd (efter födelseår"/>
    <x v="3"/>
    <n v="13076"/>
    <x v="0"/>
  </r>
  <r>
    <x v="1"/>
    <s v="15-24 år"/>
    <x v="0"/>
    <s v="Medelfolkmängd (efter födelseår"/>
    <x v="4"/>
    <n v="13196.5"/>
    <x v="0"/>
  </r>
  <r>
    <x v="1"/>
    <s v="15-24 år"/>
    <x v="0"/>
    <s v="Medelfolkmängd (efter födelseår"/>
    <x v="5"/>
    <n v="13070"/>
    <x v="0"/>
  </r>
  <r>
    <x v="1"/>
    <s v="15-24 år"/>
    <x v="0"/>
    <s v="Medelfolkmängd (efter födelseår"/>
    <x v="6"/>
    <n v="12931.5"/>
    <x v="0"/>
  </r>
  <r>
    <x v="1"/>
    <s v="15-24 år"/>
    <x v="0"/>
    <s v="Medelfolkmängd (efter födelseår"/>
    <x v="7"/>
    <n v="12716.5"/>
    <x v="0"/>
  </r>
  <r>
    <x v="1"/>
    <s v="15-24 år"/>
    <x v="0"/>
    <s v="Medelfolkmängd (efter födelseår"/>
    <x v="8"/>
    <n v="12585.5"/>
    <x v="0"/>
  </r>
  <r>
    <x v="1"/>
    <s v="15-24 år"/>
    <x v="0"/>
    <s v="Medelfolkmängd (efter födelseår"/>
    <x v="9"/>
    <n v="12370"/>
    <x v="0"/>
  </r>
  <r>
    <x v="1"/>
    <s v="15-24 år"/>
    <x v="0"/>
    <s v="Medelfolkmängd (efter födelseår"/>
    <x v="10"/>
    <n v="12333.5"/>
    <x v="0"/>
  </r>
  <r>
    <x v="1"/>
    <s v="15-24 år"/>
    <x v="0"/>
    <s v="Medelfolkmängd (efter födelseår"/>
    <x v="11"/>
    <n v="12444"/>
    <x v="0"/>
  </r>
  <r>
    <x v="1"/>
    <s v="15-24 år"/>
    <x v="0"/>
    <s v="Medelfolkmängd (efter födelseår"/>
    <x v="12"/>
    <n v="12475"/>
    <x v="0"/>
  </r>
  <r>
    <x v="1"/>
    <s v="15-24 år"/>
    <x v="0"/>
    <s v="Medelfolkmängd (efter födelseår"/>
    <x v="13"/>
    <n v="12595"/>
    <x v="0"/>
  </r>
  <r>
    <x v="1"/>
    <s v="15-24 år"/>
    <x v="1"/>
    <s v="Medelfolkmängd (efter födelseår"/>
    <x v="0"/>
    <n v="11555"/>
    <x v="0"/>
  </r>
  <r>
    <x v="1"/>
    <s v="15-24 år"/>
    <x v="1"/>
    <s v="Medelfolkmängd (efter födelseår"/>
    <x v="1"/>
    <n v="11850.5"/>
    <x v="0"/>
  </r>
  <r>
    <x v="1"/>
    <s v="15-24 år"/>
    <x v="1"/>
    <s v="Medelfolkmängd (efter födelseår"/>
    <x v="2"/>
    <n v="12079.5"/>
    <x v="0"/>
  </r>
  <r>
    <x v="1"/>
    <s v="15-24 år"/>
    <x v="1"/>
    <s v="Medelfolkmängd (efter födelseår"/>
    <x v="3"/>
    <n v="12150.5"/>
    <x v="0"/>
  </r>
  <r>
    <x v="1"/>
    <s v="15-24 år"/>
    <x v="1"/>
    <s v="Medelfolkmängd (efter födelseår"/>
    <x v="4"/>
    <n v="12109.5"/>
    <x v="0"/>
  </r>
  <r>
    <x v="1"/>
    <s v="15-24 år"/>
    <x v="1"/>
    <s v="Medelfolkmängd (efter födelseår"/>
    <x v="5"/>
    <n v="11986.5"/>
    <x v="0"/>
  </r>
  <r>
    <x v="1"/>
    <s v="15-24 år"/>
    <x v="1"/>
    <s v="Medelfolkmängd (efter födelseår"/>
    <x v="6"/>
    <n v="11870.5"/>
    <x v="0"/>
  </r>
  <r>
    <x v="1"/>
    <s v="15-24 år"/>
    <x v="1"/>
    <s v="Medelfolkmängd (efter födelseår"/>
    <x v="7"/>
    <n v="11749"/>
    <x v="0"/>
  </r>
  <r>
    <x v="1"/>
    <s v="15-24 år"/>
    <x v="1"/>
    <s v="Medelfolkmängd (efter födelseår"/>
    <x v="8"/>
    <n v="11552.5"/>
    <x v="0"/>
  </r>
  <r>
    <x v="1"/>
    <s v="15-24 år"/>
    <x v="1"/>
    <s v="Medelfolkmängd (efter födelseår"/>
    <x v="9"/>
    <n v="11286.5"/>
    <x v="0"/>
  </r>
  <r>
    <x v="1"/>
    <s v="15-24 år"/>
    <x v="1"/>
    <s v="Medelfolkmängd (efter födelseår"/>
    <x v="10"/>
    <n v="11116.5"/>
    <x v="0"/>
  </r>
  <r>
    <x v="1"/>
    <s v="15-24 år"/>
    <x v="1"/>
    <s v="Medelfolkmängd (efter födelseår"/>
    <x v="11"/>
    <n v="11035"/>
    <x v="0"/>
  </r>
  <r>
    <x v="1"/>
    <s v="15-24 år"/>
    <x v="1"/>
    <s v="Medelfolkmängd (efter födelseår"/>
    <x v="12"/>
    <n v="11082"/>
    <x v="0"/>
  </r>
  <r>
    <x v="1"/>
    <s v="15-24 år"/>
    <x v="1"/>
    <s v="Medelfolkmängd (efter födelseår"/>
    <x v="13"/>
    <n v="11101.5"/>
    <x v="0"/>
  </r>
  <r>
    <x v="1"/>
    <s v="25-34 år"/>
    <x v="0"/>
    <s v="Medelfolkmängd (efter födelseår"/>
    <x v="0"/>
    <n v="10992.5"/>
    <x v="1"/>
  </r>
  <r>
    <x v="1"/>
    <s v="25-34 år"/>
    <x v="0"/>
    <s v="Medelfolkmängd (efter födelseår"/>
    <x v="1"/>
    <n v="11106.5"/>
    <x v="1"/>
  </r>
  <r>
    <x v="1"/>
    <s v="25-34 år"/>
    <x v="0"/>
    <s v="Medelfolkmängd (efter födelseår"/>
    <x v="2"/>
    <n v="11255.5"/>
    <x v="1"/>
  </r>
  <r>
    <x v="1"/>
    <s v="25-34 år"/>
    <x v="0"/>
    <s v="Medelfolkmängd (efter födelseår"/>
    <x v="3"/>
    <n v="11282"/>
    <x v="1"/>
  </r>
  <r>
    <x v="1"/>
    <s v="25-34 år"/>
    <x v="0"/>
    <s v="Medelfolkmängd (efter födelseår"/>
    <x v="4"/>
    <n v="11272"/>
    <x v="1"/>
  </r>
  <r>
    <x v="1"/>
    <s v="25-34 år"/>
    <x v="0"/>
    <s v="Medelfolkmängd (efter födelseår"/>
    <x v="5"/>
    <n v="11336.5"/>
    <x v="1"/>
  </r>
  <r>
    <x v="1"/>
    <s v="25-34 år"/>
    <x v="0"/>
    <s v="Medelfolkmängd (efter födelseår"/>
    <x v="6"/>
    <n v="11441"/>
    <x v="1"/>
  </r>
  <r>
    <x v="1"/>
    <s v="25-34 år"/>
    <x v="0"/>
    <s v="Medelfolkmängd (efter födelseår"/>
    <x v="7"/>
    <n v="11683.5"/>
    <x v="1"/>
  </r>
  <r>
    <x v="1"/>
    <s v="25-34 år"/>
    <x v="0"/>
    <s v="Medelfolkmängd (efter födelseår"/>
    <x v="8"/>
    <n v="11881"/>
    <x v="1"/>
  </r>
  <r>
    <x v="1"/>
    <s v="25-34 år"/>
    <x v="0"/>
    <s v="Medelfolkmängd (efter födelseår"/>
    <x v="9"/>
    <n v="12292"/>
    <x v="1"/>
  </r>
  <r>
    <x v="1"/>
    <s v="25-34 år"/>
    <x v="0"/>
    <s v="Medelfolkmängd (efter födelseår"/>
    <x v="10"/>
    <n v="12838"/>
    <x v="1"/>
  </r>
  <r>
    <x v="1"/>
    <s v="25-34 år"/>
    <x v="0"/>
    <s v="Medelfolkmängd (efter födelseår"/>
    <x v="11"/>
    <n v="13387"/>
    <x v="1"/>
  </r>
  <r>
    <x v="1"/>
    <s v="25-34 år"/>
    <x v="0"/>
    <s v="Medelfolkmängd (efter födelseår"/>
    <x v="12"/>
    <n v="13869"/>
    <x v="1"/>
  </r>
  <r>
    <x v="1"/>
    <s v="25-34 år"/>
    <x v="0"/>
    <s v="Medelfolkmängd (efter födelseår"/>
    <x v="13"/>
    <n v="14143.5"/>
    <x v="1"/>
  </r>
  <r>
    <x v="1"/>
    <s v="25-34 år"/>
    <x v="1"/>
    <s v="Medelfolkmängd (efter födelseår"/>
    <x v="0"/>
    <n v="9964"/>
    <x v="1"/>
  </r>
  <r>
    <x v="1"/>
    <s v="25-34 år"/>
    <x v="1"/>
    <s v="Medelfolkmängd (efter födelseår"/>
    <x v="1"/>
    <n v="10017.5"/>
    <x v="1"/>
  </r>
  <r>
    <x v="1"/>
    <s v="25-34 år"/>
    <x v="1"/>
    <s v="Medelfolkmängd (efter födelseår"/>
    <x v="2"/>
    <n v="10005.5"/>
    <x v="1"/>
  </r>
  <r>
    <x v="1"/>
    <s v="25-34 år"/>
    <x v="1"/>
    <s v="Medelfolkmängd (efter födelseår"/>
    <x v="3"/>
    <n v="10020.5"/>
    <x v="1"/>
  </r>
  <r>
    <x v="1"/>
    <s v="25-34 år"/>
    <x v="1"/>
    <s v="Medelfolkmängd (efter födelseår"/>
    <x v="4"/>
    <n v="10042"/>
    <x v="1"/>
  </r>
  <r>
    <x v="1"/>
    <s v="25-34 år"/>
    <x v="1"/>
    <s v="Medelfolkmängd (efter födelseår"/>
    <x v="5"/>
    <n v="10097.5"/>
    <x v="1"/>
  </r>
  <r>
    <x v="1"/>
    <s v="25-34 år"/>
    <x v="1"/>
    <s v="Medelfolkmängd (efter födelseår"/>
    <x v="6"/>
    <n v="10269"/>
    <x v="1"/>
  </r>
  <r>
    <x v="1"/>
    <s v="25-34 år"/>
    <x v="1"/>
    <s v="Medelfolkmängd (efter födelseår"/>
    <x v="7"/>
    <n v="10493"/>
    <x v="1"/>
  </r>
  <r>
    <x v="1"/>
    <s v="25-34 år"/>
    <x v="1"/>
    <s v="Medelfolkmängd (efter födelseår"/>
    <x v="8"/>
    <n v="10727"/>
    <x v="1"/>
  </r>
  <r>
    <x v="1"/>
    <s v="25-34 år"/>
    <x v="1"/>
    <s v="Medelfolkmängd (efter födelseår"/>
    <x v="9"/>
    <n v="11049"/>
    <x v="1"/>
  </r>
  <r>
    <x v="1"/>
    <s v="25-34 år"/>
    <x v="1"/>
    <s v="Medelfolkmängd (efter födelseår"/>
    <x v="10"/>
    <n v="11552"/>
    <x v="1"/>
  </r>
  <r>
    <x v="1"/>
    <s v="25-34 år"/>
    <x v="1"/>
    <s v="Medelfolkmängd (efter födelseår"/>
    <x v="11"/>
    <n v="12062.5"/>
    <x v="1"/>
  </r>
  <r>
    <x v="1"/>
    <s v="25-34 år"/>
    <x v="1"/>
    <s v="Medelfolkmängd (efter födelseår"/>
    <x v="12"/>
    <n v="12406.5"/>
    <x v="1"/>
  </r>
  <r>
    <x v="1"/>
    <s v="25-34 år"/>
    <x v="1"/>
    <s v="Medelfolkmängd (efter födelseår"/>
    <x v="13"/>
    <n v="12620"/>
    <x v="1"/>
  </r>
  <r>
    <x v="1"/>
    <s v="35-44 år"/>
    <x v="0"/>
    <s v="Medelfolkmängd (efter födelseår"/>
    <x v="0"/>
    <n v="12111.5"/>
    <x v="1"/>
  </r>
  <r>
    <x v="1"/>
    <s v="35-44 år"/>
    <x v="0"/>
    <s v="Medelfolkmängd (efter födelseår"/>
    <x v="1"/>
    <n v="12219"/>
    <x v="1"/>
  </r>
  <r>
    <x v="1"/>
    <s v="35-44 år"/>
    <x v="0"/>
    <s v="Medelfolkmängd (efter födelseår"/>
    <x v="2"/>
    <n v="12268.5"/>
    <x v="1"/>
  </r>
  <r>
    <x v="1"/>
    <s v="35-44 år"/>
    <x v="0"/>
    <s v="Medelfolkmängd (efter födelseår"/>
    <x v="3"/>
    <n v="12224"/>
    <x v="1"/>
  </r>
  <r>
    <x v="1"/>
    <s v="35-44 år"/>
    <x v="0"/>
    <s v="Medelfolkmängd (efter födelseår"/>
    <x v="4"/>
    <n v="12080"/>
    <x v="1"/>
  </r>
  <r>
    <x v="1"/>
    <s v="35-44 år"/>
    <x v="0"/>
    <s v="Medelfolkmängd (efter födelseår"/>
    <x v="5"/>
    <n v="11933"/>
    <x v="1"/>
  </r>
  <r>
    <x v="1"/>
    <s v="35-44 år"/>
    <x v="0"/>
    <s v="Medelfolkmängd (efter födelseår"/>
    <x v="6"/>
    <n v="11770"/>
    <x v="1"/>
  </r>
  <r>
    <x v="1"/>
    <s v="35-44 år"/>
    <x v="0"/>
    <s v="Medelfolkmängd (efter födelseår"/>
    <x v="7"/>
    <n v="11670"/>
    <x v="1"/>
  </r>
  <r>
    <x v="1"/>
    <s v="35-44 år"/>
    <x v="0"/>
    <s v="Medelfolkmängd (efter födelseår"/>
    <x v="8"/>
    <n v="11762.5"/>
    <x v="1"/>
  </r>
  <r>
    <x v="1"/>
    <s v="35-44 år"/>
    <x v="0"/>
    <s v="Medelfolkmängd (efter födelseår"/>
    <x v="9"/>
    <n v="11898"/>
    <x v="1"/>
  </r>
  <r>
    <x v="1"/>
    <s v="35-44 år"/>
    <x v="0"/>
    <s v="Medelfolkmängd (efter födelseår"/>
    <x v="10"/>
    <n v="12044"/>
    <x v="1"/>
  </r>
  <r>
    <x v="1"/>
    <s v="35-44 år"/>
    <x v="0"/>
    <s v="Medelfolkmängd (efter födelseår"/>
    <x v="11"/>
    <n v="12178.5"/>
    <x v="1"/>
  </r>
  <r>
    <x v="1"/>
    <s v="35-44 år"/>
    <x v="0"/>
    <s v="Medelfolkmängd (efter födelseår"/>
    <x v="12"/>
    <n v="12322.5"/>
    <x v="1"/>
  </r>
  <r>
    <x v="1"/>
    <s v="35-44 år"/>
    <x v="0"/>
    <s v="Medelfolkmängd (efter födelseår"/>
    <x v="13"/>
    <n v="12348"/>
    <x v="1"/>
  </r>
  <r>
    <x v="1"/>
    <s v="35-44 år"/>
    <x v="1"/>
    <s v="Medelfolkmängd (efter födelseår"/>
    <x v="0"/>
    <n v="11474"/>
    <x v="1"/>
  </r>
  <r>
    <x v="1"/>
    <s v="35-44 år"/>
    <x v="1"/>
    <s v="Medelfolkmängd (efter födelseår"/>
    <x v="1"/>
    <n v="11505"/>
    <x v="1"/>
  </r>
  <r>
    <x v="1"/>
    <s v="35-44 år"/>
    <x v="1"/>
    <s v="Medelfolkmängd (efter födelseår"/>
    <x v="2"/>
    <n v="11533"/>
    <x v="1"/>
  </r>
  <r>
    <x v="1"/>
    <s v="35-44 år"/>
    <x v="1"/>
    <s v="Medelfolkmängd (efter födelseår"/>
    <x v="3"/>
    <n v="11473"/>
    <x v="1"/>
  </r>
  <r>
    <x v="1"/>
    <s v="35-44 år"/>
    <x v="1"/>
    <s v="Medelfolkmängd (efter födelseår"/>
    <x v="4"/>
    <n v="11396.5"/>
    <x v="1"/>
  </r>
  <r>
    <x v="1"/>
    <s v="35-44 år"/>
    <x v="1"/>
    <s v="Medelfolkmängd (efter födelseår"/>
    <x v="5"/>
    <n v="11243.5"/>
    <x v="1"/>
  </r>
  <r>
    <x v="1"/>
    <s v="35-44 år"/>
    <x v="1"/>
    <s v="Medelfolkmängd (efter födelseår"/>
    <x v="6"/>
    <n v="11091"/>
    <x v="1"/>
  </r>
  <r>
    <x v="1"/>
    <s v="35-44 år"/>
    <x v="1"/>
    <s v="Medelfolkmängd (efter födelseår"/>
    <x v="7"/>
    <n v="10961"/>
    <x v="1"/>
  </r>
  <r>
    <x v="1"/>
    <s v="35-44 år"/>
    <x v="1"/>
    <s v="Medelfolkmängd (efter födelseår"/>
    <x v="8"/>
    <n v="10927"/>
    <x v="1"/>
  </r>
  <r>
    <x v="1"/>
    <s v="35-44 år"/>
    <x v="1"/>
    <s v="Medelfolkmängd (efter födelseår"/>
    <x v="9"/>
    <n v="11096.5"/>
    <x v="1"/>
  </r>
  <r>
    <x v="1"/>
    <s v="35-44 år"/>
    <x v="1"/>
    <s v="Medelfolkmängd (efter födelseår"/>
    <x v="10"/>
    <n v="11105"/>
    <x v="1"/>
  </r>
  <r>
    <x v="1"/>
    <s v="35-44 år"/>
    <x v="1"/>
    <s v="Medelfolkmängd (efter födelseår"/>
    <x v="11"/>
    <n v="11297.5"/>
    <x v="1"/>
  </r>
  <r>
    <x v="1"/>
    <s v="35-44 år"/>
    <x v="1"/>
    <s v="Medelfolkmängd (efter födelseår"/>
    <x v="12"/>
    <n v="11360"/>
    <x v="1"/>
  </r>
  <r>
    <x v="1"/>
    <s v="35-44 år"/>
    <x v="1"/>
    <s v="Medelfolkmängd (efter födelseår"/>
    <x v="13"/>
    <n v="11482.5"/>
    <x v="1"/>
  </r>
  <r>
    <x v="1"/>
    <s v="45-54 år"/>
    <x v="0"/>
    <s v="Medelfolkmängd (efter födelseår"/>
    <x v="0"/>
    <n v="11477.5"/>
    <x v="1"/>
  </r>
  <r>
    <x v="1"/>
    <s v="45-54 år"/>
    <x v="0"/>
    <s v="Medelfolkmängd (efter födelseår"/>
    <x v="1"/>
    <n v="11477.5"/>
    <x v="1"/>
  </r>
  <r>
    <x v="1"/>
    <s v="45-54 år"/>
    <x v="0"/>
    <s v="Medelfolkmängd (efter födelseår"/>
    <x v="2"/>
    <n v="11460.5"/>
    <x v="1"/>
  </r>
  <r>
    <x v="1"/>
    <s v="45-54 år"/>
    <x v="0"/>
    <s v="Medelfolkmängd (efter födelseår"/>
    <x v="3"/>
    <n v="11581.5"/>
    <x v="1"/>
  </r>
  <r>
    <x v="1"/>
    <s v="45-54 år"/>
    <x v="0"/>
    <s v="Medelfolkmängd (efter födelseår"/>
    <x v="4"/>
    <n v="11750"/>
    <x v="1"/>
  </r>
  <r>
    <x v="1"/>
    <s v="45-54 år"/>
    <x v="0"/>
    <s v="Medelfolkmängd (efter födelseår"/>
    <x v="5"/>
    <n v="11913"/>
    <x v="1"/>
  </r>
  <r>
    <x v="1"/>
    <s v="45-54 år"/>
    <x v="0"/>
    <s v="Medelfolkmängd (efter födelseår"/>
    <x v="6"/>
    <n v="12167"/>
    <x v="1"/>
  </r>
  <r>
    <x v="1"/>
    <s v="45-54 år"/>
    <x v="0"/>
    <s v="Medelfolkmängd (efter födelseår"/>
    <x v="7"/>
    <n v="12309.5"/>
    <x v="1"/>
  </r>
  <r>
    <x v="1"/>
    <s v="45-54 år"/>
    <x v="0"/>
    <s v="Medelfolkmängd (efter födelseår"/>
    <x v="8"/>
    <n v="12343.5"/>
    <x v="1"/>
  </r>
  <r>
    <x v="1"/>
    <s v="45-54 år"/>
    <x v="0"/>
    <s v="Medelfolkmängd (efter födelseår"/>
    <x v="9"/>
    <n v="12464.5"/>
    <x v="1"/>
  </r>
  <r>
    <x v="1"/>
    <s v="45-54 år"/>
    <x v="0"/>
    <s v="Medelfolkmängd (efter födelseår"/>
    <x v="10"/>
    <n v="12621.5"/>
    <x v="1"/>
  </r>
  <r>
    <x v="1"/>
    <s v="45-54 år"/>
    <x v="0"/>
    <s v="Medelfolkmängd (efter födelseår"/>
    <x v="11"/>
    <n v="12750"/>
    <x v="1"/>
  </r>
  <r>
    <x v="1"/>
    <s v="45-54 år"/>
    <x v="0"/>
    <s v="Medelfolkmängd (efter födelseår"/>
    <x v="12"/>
    <n v="12823.5"/>
    <x v="1"/>
  </r>
  <r>
    <x v="1"/>
    <s v="45-54 år"/>
    <x v="0"/>
    <s v="Medelfolkmängd (efter födelseår"/>
    <x v="13"/>
    <n v="12882"/>
    <x v="1"/>
  </r>
  <r>
    <x v="1"/>
    <s v="45-54 år"/>
    <x v="1"/>
    <s v="Medelfolkmängd (efter födelseår"/>
    <x v="0"/>
    <n v="11186.5"/>
    <x v="1"/>
  </r>
  <r>
    <x v="1"/>
    <s v="45-54 år"/>
    <x v="1"/>
    <s v="Medelfolkmängd (efter födelseår"/>
    <x v="1"/>
    <n v="11068"/>
    <x v="1"/>
  </r>
  <r>
    <x v="1"/>
    <s v="45-54 år"/>
    <x v="1"/>
    <s v="Medelfolkmängd (efter födelseår"/>
    <x v="2"/>
    <n v="11064"/>
    <x v="1"/>
  </r>
  <r>
    <x v="1"/>
    <s v="45-54 år"/>
    <x v="1"/>
    <s v="Medelfolkmängd (efter födelseår"/>
    <x v="3"/>
    <n v="11178"/>
    <x v="1"/>
  </r>
  <r>
    <x v="1"/>
    <s v="45-54 år"/>
    <x v="1"/>
    <s v="Medelfolkmängd (efter födelseår"/>
    <x v="4"/>
    <n v="11280"/>
    <x v="1"/>
  </r>
  <r>
    <x v="1"/>
    <s v="45-54 år"/>
    <x v="1"/>
    <s v="Medelfolkmängd (efter födelseår"/>
    <x v="5"/>
    <n v="11332"/>
    <x v="1"/>
  </r>
  <r>
    <x v="1"/>
    <s v="45-54 år"/>
    <x v="1"/>
    <s v="Medelfolkmängd (efter födelseår"/>
    <x v="6"/>
    <n v="11484"/>
    <x v="1"/>
  </r>
  <r>
    <x v="1"/>
    <s v="45-54 år"/>
    <x v="1"/>
    <s v="Medelfolkmängd (efter födelseår"/>
    <x v="7"/>
    <n v="11632.5"/>
    <x v="1"/>
  </r>
  <r>
    <x v="1"/>
    <s v="45-54 år"/>
    <x v="1"/>
    <s v="Medelfolkmängd (efter födelseår"/>
    <x v="8"/>
    <n v="11762.5"/>
    <x v="1"/>
  </r>
  <r>
    <x v="1"/>
    <s v="45-54 år"/>
    <x v="1"/>
    <s v="Medelfolkmängd (efter födelseår"/>
    <x v="9"/>
    <n v="11863"/>
    <x v="1"/>
  </r>
  <r>
    <x v="1"/>
    <s v="45-54 år"/>
    <x v="1"/>
    <s v="Medelfolkmängd (efter födelseår"/>
    <x v="10"/>
    <n v="12033.5"/>
    <x v="1"/>
  </r>
  <r>
    <x v="1"/>
    <s v="45-54 år"/>
    <x v="1"/>
    <s v="Medelfolkmängd (efter födelseår"/>
    <x v="11"/>
    <n v="12106"/>
    <x v="1"/>
  </r>
  <r>
    <x v="1"/>
    <s v="45-54 år"/>
    <x v="1"/>
    <s v="Medelfolkmängd (efter födelseår"/>
    <x v="12"/>
    <n v="12215.5"/>
    <x v="1"/>
  </r>
  <r>
    <x v="1"/>
    <s v="45-54 år"/>
    <x v="1"/>
    <s v="Medelfolkmängd (efter födelseår"/>
    <x v="13"/>
    <n v="12139.5"/>
    <x v="1"/>
  </r>
  <r>
    <x v="1"/>
    <s v="55-64 år"/>
    <x v="0"/>
    <s v="Medelfolkmängd (efter födelseår"/>
    <x v="0"/>
    <n v="12510.5"/>
    <x v="1"/>
  </r>
  <r>
    <x v="1"/>
    <s v="55-64 år"/>
    <x v="0"/>
    <s v="Medelfolkmängd (efter födelseår"/>
    <x v="1"/>
    <n v="12560.5"/>
    <x v="1"/>
  </r>
  <r>
    <x v="1"/>
    <s v="55-64 år"/>
    <x v="0"/>
    <s v="Medelfolkmängd (efter födelseår"/>
    <x v="2"/>
    <n v="12548"/>
    <x v="1"/>
  </r>
  <r>
    <x v="1"/>
    <s v="55-64 år"/>
    <x v="0"/>
    <s v="Medelfolkmängd (efter födelseår"/>
    <x v="3"/>
    <n v="12400"/>
    <x v="1"/>
  </r>
  <r>
    <x v="1"/>
    <s v="55-64 år"/>
    <x v="0"/>
    <s v="Medelfolkmängd (efter födelseår"/>
    <x v="4"/>
    <n v="12242"/>
    <x v="1"/>
  </r>
  <r>
    <x v="1"/>
    <s v="55-64 år"/>
    <x v="0"/>
    <s v="Medelfolkmängd (efter födelseår"/>
    <x v="5"/>
    <n v="12054"/>
    <x v="1"/>
  </r>
  <r>
    <x v="1"/>
    <s v="55-64 år"/>
    <x v="0"/>
    <s v="Medelfolkmängd (efter födelseår"/>
    <x v="6"/>
    <n v="11808"/>
    <x v="1"/>
  </r>
  <r>
    <x v="1"/>
    <s v="55-64 år"/>
    <x v="0"/>
    <s v="Medelfolkmängd (efter födelseår"/>
    <x v="7"/>
    <n v="11625"/>
    <x v="1"/>
  </r>
  <r>
    <x v="1"/>
    <s v="55-64 år"/>
    <x v="0"/>
    <s v="Medelfolkmängd (efter födelseår"/>
    <x v="8"/>
    <n v="11485"/>
    <x v="1"/>
  </r>
  <r>
    <x v="1"/>
    <s v="55-64 år"/>
    <x v="0"/>
    <s v="Medelfolkmängd (efter födelseår"/>
    <x v="9"/>
    <n v="11335"/>
    <x v="1"/>
  </r>
  <r>
    <x v="1"/>
    <s v="55-64 år"/>
    <x v="0"/>
    <s v="Medelfolkmängd (efter födelseår"/>
    <x v="10"/>
    <n v="11185.5"/>
    <x v="1"/>
  </r>
  <r>
    <x v="1"/>
    <s v="55-64 år"/>
    <x v="0"/>
    <s v="Medelfolkmängd (efter födelseår"/>
    <x v="11"/>
    <n v="11215.5"/>
    <x v="1"/>
  </r>
  <r>
    <x v="1"/>
    <s v="55-64 år"/>
    <x v="0"/>
    <s v="Medelfolkmängd (efter födelseår"/>
    <x v="12"/>
    <n v="11256"/>
    <x v="1"/>
  </r>
  <r>
    <x v="1"/>
    <s v="55-64 år"/>
    <x v="0"/>
    <s v="Medelfolkmängd (efter födelseår"/>
    <x v="13"/>
    <n v="11406"/>
    <x v="1"/>
  </r>
  <r>
    <x v="1"/>
    <s v="55-64 år"/>
    <x v="1"/>
    <s v="Medelfolkmängd (efter födelseår"/>
    <x v="0"/>
    <n v="11908"/>
    <x v="1"/>
  </r>
  <r>
    <x v="1"/>
    <s v="55-64 år"/>
    <x v="1"/>
    <s v="Medelfolkmängd (efter födelseår"/>
    <x v="1"/>
    <n v="12025.5"/>
    <x v="1"/>
  </r>
  <r>
    <x v="1"/>
    <s v="55-64 år"/>
    <x v="1"/>
    <s v="Medelfolkmängd (efter födelseår"/>
    <x v="2"/>
    <n v="12022.5"/>
    <x v="1"/>
  </r>
  <r>
    <x v="1"/>
    <s v="55-64 år"/>
    <x v="1"/>
    <s v="Medelfolkmängd (efter födelseår"/>
    <x v="3"/>
    <n v="11955"/>
    <x v="1"/>
  </r>
  <r>
    <x v="1"/>
    <s v="55-64 år"/>
    <x v="1"/>
    <s v="Medelfolkmängd (efter födelseår"/>
    <x v="4"/>
    <n v="11850"/>
    <x v="1"/>
  </r>
  <r>
    <x v="1"/>
    <s v="55-64 år"/>
    <x v="1"/>
    <s v="Medelfolkmängd (efter födelseår"/>
    <x v="5"/>
    <n v="11726.5"/>
    <x v="1"/>
  </r>
  <r>
    <x v="1"/>
    <s v="55-64 år"/>
    <x v="1"/>
    <s v="Medelfolkmängd (efter födelseår"/>
    <x v="6"/>
    <n v="11601.5"/>
    <x v="1"/>
  </r>
  <r>
    <x v="1"/>
    <s v="55-64 år"/>
    <x v="1"/>
    <s v="Medelfolkmängd (efter födelseår"/>
    <x v="7"/>
    <n v="11393.5"/>
    <x v="1"/>
  </r>
  <r>
    <x v="1"/>
    <s v="55-64 år"/>
    <x v="1"/>
    <s v="Medelfolkmängd (efter födelseår"/>
    <x v="8"/>
    <n v="11226.5"/>
    <x v="1"/>
  </r>
  <r>
    <x v="1"/>
    <s v="55-64 år"/>
    <x v="1"/>
    <s v="Medelfolkmängd (efter födelseår"/>
    <x v="9"/>
    <n v="11081"/>
    <x v="1"/>
  </r>
  <r>
    <x v="1"/>
    <s v="55-64 år"/>
    <x v="1"/>
    <s v="Medelfolkmängd (efter födelseår"/>
    <x v="10"/>
    <n v="10967"/>
    <x v="1"/>
  </r>
  <r>
    <x v="1"/>
    <s v="55-64 år"/>
    <x v="1"/>
    <s v="Medelfolkmängd (efter födelseår"/>
    <x v="11"/>
    <n v="10906.5"/>
    <x v="1"/>
  </r>
  <r>
    <x v="1"/>
    <s v="55-64 år"/>
    <x v="1"/>
    <s v="Medelfolkmängd (efter födelseår"/>
    <x v="12"/>
    <n v="10925"/>
    <x v="1"/>
  </r>
  <r>
    <x v="1"/>
    <s v="55-64 år"/>
    <x v="1"/>
    <s v="Medelfolkmängd (efter födelseår"/>
    <x v="13"/>
    <n v="11051"/>
    <x v="1"/>
  </r>
  <r>
    <x v="1"/>
    <s v="65-74 år"/>
    <x v="0"/>
    <s v="Medelfolkmängd (efter födelseår"/>
    <x v="0"/>
    <n v="7953"/>
    <x v="2"/>
  </r>
  <r>
    <x v="1"/>
    <s v="65-74 år"/>
    <x v="0"/>
    <s v="Medelfolkmängd (efter födelseår"/>
    <x v="1"/>
    <n v="8222"/>
    <x v="2"/>
  </r>
  <r>
    <x v="1"/>
    <s v="65-74 år"/>
    <x v="0"/>
    <s v="Medelfolkmängd (efter födelseår"/>
    <x v="2"/>
    <n v="8588"/>
    <x v="2"/>
  </r>
  <r>
    <x v="1"/>
    <s v="65-74 år"/>
    <x v="0"/>
    <s v="Medelfolkmängd (efter födelseår"/>
    <x v="3"/>
    <n v="9036"/>
    <x v="2"/>
  </r>
  <r>
    <x v="1"/>
    <s v="65-74 år"/>
    <x v="0"/>
    <s v="Medelfolkmängd (efter födelseår"/>
    <x v="4"/>
    <n v="9490"/>
    <x v="2"/>
  </r>
  <r>
    <x v="1"/>
    <s v="65-74 år"/>
    <x v="0"/>
    <s v="Medelfolkmängd (efter födelseår"/>
    <x v="5"/>
    <n v="9926.5"/>
    <x v="2"/>
  </r>
  <r>
    <x v="1"/>
    <s v="65-74 år"/>
    <x v="0"/>
    <s v="Medelfolkmängd (efter födelseår"/>
    <x v="6"/>
    <n v="10326.5"/>
    <x v="2"/>
  </r>
  <r>
    <x v="1"/>
    <s v="65-74 år"/>
    <x v="0"/>
    <s v="Medelfolkmängd (efter födelseår"/>
    <x v="7"/>
    <n v="10696.5"/>
    <x v="2"/>
  </r>
  <r>
    <x v="1"/>
    <s v="65-74 år"/>
    <x v="0"/>
    <s v="Medelfolkmängd (efter födelseår"/>
    <x v="8"/>
    <n v="11008.5"/>
    <x v="2"/>
  </r>
  <r>
    <x v="1"/>
    <s v="65-74 år"/>
    <x v="0"/>
    <s v="Medelfolkmängd (efter födelseår"/>
    <x v="9"/>
    <n v="11225"/>
    <x v="2"/>
  </r>
  <r>
    <x v="1"/>
    <s v="65-74 år"/>
    <x v="0"/>
    <s v="Medelfolkmängd (efter födelseår"/>
    <x v="10"/>
    <n v="11441.5"/>
    <x v="2"/>
  </r>
  <r>
    <x v="1"/>
    <s v="65-74 år"/>
    <x v="0"/>
    <s v="Medelfolkmängd (efter födelseår"/>
    <x v="11"/>
    <n v="11487.5"/>
    <x v="2"/>
  </r>
  <r>
    <x v="1"/>
    <s v="65-74 år"/>
    <x v="0"/>
    <s v="Medelfolkmängd (efter födelseår"/>
    <x v="12"/>
    <n v="11419"/>
    <x v="2"/>
  </r>
  <r>
    <x v="1"/>
    <s v="65-74 år"/>
    <x v="0"/>
    <s v="Medelfolkmängd (efter födelseår"/>
    <x v="13"/>
    <n v="11274.5"/>
    <x v="2"/>
  </r>
  <r>
    <x v="1"/>
    <s v="65-74 år"/>
    <x v="1"/>
    <s v="Medelfolkmängd (efter födelseår"/>
    <x v="0"/>
    <n v="8322"/>
    <x v="2"/>
  </r>
  <r>
    <x v="1"/>
    <s v="65-74 år"/>
    <x v="1"/>
    <s v="Medelfolkmängd (efter födelseår"/>
    <x v="1"/>
    <n v="8474.5"/>
    <x v="2"/>
  </r>
  <r>
    <x v="1"/>
    <s v="65-74 år"/>
    <x v="1"/>
    <s v="Medelfolkmängd (efter födelseår"/>
    <x v="2"/>
    <n v="8756.5"/>
    <x v="2"/>
  </r>
  <r>
    <x v="1"/>
    <s v="65-74 år"/>
    <x v="1"/>
    <s v="Medelfolkmängd (efter födelseår"/>
    <x v="3"/>
    <n v="9070"/>
    <x v="2"/>
  </r>
  <r>
    <x v="1"/>
    <s v="65-74 år"/>
    <x v="1"/>
    <s v="Medelfolkmängd (efter födelseår"/>
    <x v="4"/>
    <n v="9411.5"/>
    <x v="2"/>
  </r>
  <r>
    <x v="1"/>
    <s v="65-74 år"/>
    <x v="1"/>
    <s v="Medelfolkmängd (efter födelseår"/>
    <x v="5"/>
    <n v="9817.5"/>
    <x v="2"/>
  </r>
  <r>
    <x v="1"/>
    <s v="65-74 år"/>
    <x v="1"/>
    <s v="Medelfolkmängd (efter födelseår"/>
    <x v="6"/>
    <n v="10059"/>
    <x v="2"/>
  </r>
  <r>
    <x v="1"/>
    <s v="65-74 år"/>
    <x v="1"/>
    <s v="Medelfolkmängd (efter födelseår"/>
    <x v="7"/>
    <n v="10376.5"/>
    <x v="2"/>
  </r>
  <r>
    <x v="1"/>
    <s v="65-74 år"/>
    <x v="1"/>
    <s v="Medelfolkmängd (efter födelseår"/>
    <x v="8"/>
    <n v="10619"/>
    <x v="2"/>
  </r>
  <r>
    <x v="1"/>
    <s v="65-74 år"/>
    <x v="1"/>
    <s v="Medelfolkmängd (efter födelseår"/>
    <x v="9"/>
    <n v="10873.5"/>
    <x v="2"/>
  </r>
  <r>
    <x v="1"/>
    <s v="65-74 år"/>
    <x v="1"/>
    <s v="Medelfolkmängd (efter födelseår"/>
    <x v="10"/>
    <n v="11106"/>
    <x v="2"/>
  </r>
  <r>
    <x v="1"/>
    <s v="65-74 år"/>
    <x v="1"/>
    <s v="Medelfolkmängd (efter födelseår"/>
    <x v="11"/>
    <n v="11207"/>
    <x v="2"/>
  </r>
  <r>
    <x v="1"/>
    <s v="65-74 år"/>
    <x v="1"/>
    <s v="Medelfolkmängd (efter födelseår"/>
    <x v="12"/>
    <n v="11213"/>
    <x v="2"/>
  </r>
  <r>
    <x v="1"/>
    <s v="65-74 år"/>
    <x v="1"/>
    <s v="Medelfolkmängd (efter födelseår"/>
    <x v="13"/>
    <n v="11115"/>
    <x v="2"/>
  </r>
  <r>
    <x v="1"/>
    <s v="75-84 år"/>
    <x v="0"/>
    <s v="Medelfolkmängd (efter födelseår"/>
    <x v="0"/>
    <n v="5575"/>
    <x v="2"/>
  </r>
  <r>
    <x v="1"/>
    <s v="75-84 år"/>
    <x v="0"/>
    <s v="Medelfolkmängd (efter födelseår"/>
    <x v="1"/>
    <n v="5564.5"/>
    <x v="2"/>
  </r>
  <r>
    <x v="1"/>
    <s v="75-84 år"/>
    <x v="0"/>
    <s v="Medelfolkmängd (efter födelseår"/>
    <x v="2"/>
    <n v="5497.5"/>
    <x v="2"/>
  </r>
  <r>
    <x v="1"/>
    <s v="75-84 år"/>
    <x v="0"/>
    <s v="Medelfolkmängd (efter födelseår"/>
    <x v="3"/>
    <n v="5477.5"/>
    <x v="2"/>
  </r>
  <r>
    <x v="1"/>
    <s v="75-84 år"/>
    <x v="0"/>
    <s v="Medelfolkmängd (efter födelseår"/>
    <x v="4"/>
    <n v="5480.5"/>
    <x v="2"/>
  </r>
  <r>
    <x v="1"/>
    <s v="75-84 år"/>
    <x v="0"/>
    <s v="Medelfolkmängd (efter födelseår"/>
    <x v="5"/>
    <n v="5520"/>
    <x v="2"/>
  </r>
  <r>
    <x v="1"/>
    <s v="75-84 år"/>
    <x v="0"/>
    <s v="Medelfolkmängd (efter födelseår"/>
    <x v="6"/>
    <n v="5584.5"/>
    <x v="2"/>
  </r>
  <r>
    <x v="1"/>
    <s v="75-84 år"/>
    <x v="0"/>
    <s v="Medelfolkmängd (efter födelseår"/>
    <x v="7"/>
    <n v="5602.5"/>
    <x v="2"/>
  </r>
  <r>
    <x v="1"/>
    <s v="75-84 år"/>
    <x v="0"/>
    <s v="Medelfolkmängd (efter födelseår"/>
    <x v="8"/>
    <n v="5732"/>
    <x v="2"/>
  </r>
  <r>
    <x v="1"/>
    <s v="75-84 år"/>
    <x v="0"/>
    <s v="Medelfolkmängd (efter födelseår"/>
    <x v="9"/>
    <n v="5877"/>
    <x v="2"/>
  </r>
  <r>
    <x v="1"/>
    <s v="75-84 år"/>
    <x v="0"/>
    <s v="Medelfolkmängd (efter födelseår"/>
    <x v="10"/>
    <n v="6060"/>
    <x v="2"/>
  </r>
  <r>
    <x v="1"/>
    <s v="75-84 år"/>
    <x v="0"/>
    <s v="Medelfolkmängd (efter födelseår"/>
    <x v="11"/>
    <n v="6291"/>
    <x v="2"/>
  </r>
  <r>
    <x v="1"/>
    <s v="75-84 år"/>
    <x v="0"/>
    <s v="Medelfolkmängd (efter födelseår"/>
    <x v="12"/>
    <n v="6637"/>
    <x v="2"/>
  </r>
  <r>
    <x v="1"/>
    <s v="75-84 år"/>
    <x v="0"/>
    <s v="Medelfolkmängd (efter födelseår"/>
    <x v="13"/>
    <n v="7014"/>
    <x v="2"/>
  </r>
  <r>
    <x v="1"/>
    <s v="75-84 år"/>
    <x v="1"/>
    <s v="Medelfolkmängd (efter födelseår"/>
    <x v="0"/>
    <n v="7109"/>
    <x v="2"/>
  </r>
  <r>
    <x v="1"/>
    <s v="75-84 år"/>
    <x v="1"/>
    <s v="Medelfolkmängd (efter födelseår"/>
    <x v="1"/>
    <n v="7065.5"/>
    <x v="2"/>
  </r>
  <r>
    <x v="1"/>
    <s v="75-84 år"/>
    <x v="1"/>
    <s v="Medelfolkmängd (efter födelseår"/>
    <x v="2"/>
    <n v="6998"/>
    <x v="2"/>
  </r>
  <r>
    <x v="1"/>
    <s v="75-84 år"/>
    <x v="1"/>
    <s v="Medelfolkmängd (efter födelseår"/>
    <x v="3"/>
    <n v="6965.5"/>
    <x v="2"/>
  </r>
  <r>
    <x v="1"/>
    <s v="75-84 år"/>
    <x v="1"/>
    <s v="Medelfolkmängd (efter födelseår"/>
    <x v="4"/>
    <n v="6904"/>
    <x v="2"/>
  </r>
  <r>
    <x v="1"/>
    <s v="75-84 år"/>
    <x v="1"/>
    <s v="Medelfolkmängd (efter födelseår"/>
    <x v="5"/>
    <n v="6867"/>
    <x v="2"/>
  </r>
  <r>
    <x v="1"/>
    <s v="75-84 år"/>
    <x v="1"/>
    <s v="Medelfolkmängd (efter födelseår"/>
    <x v="6"/>
    <n v="6906"/>
    <x v="2"/>
  </r>
  <r>
    <x v="1"/>
    <s v="75-84 år"/>
    <x v="1"/>
    <s v="Medelfolkmängd (efter födelseår"/>
    <x v="7"/>
    <n v="6876"/>
    <x v="2"/>
  </r>
  <r>
    <x v="1"/>
    <s v="75-84 år"/>
    <x v="1"/>
    <s v="Medelfolkmängd (efter födelseår"/>
    <x v="8"/>
    <n v="6928.5"/>
    <x v="2"/>
  </r>
  <r>
    <x v="1"/>
    <s v="75-84 år"/>
    <x v="1"/>
    <s v="Medelfolkmängd (efter födelseår"/>
    <x v="9"/>
    <n v="6931"/>
    <x v="2"/>
  </r>
  <r>
    <x v="1"/>
    <s v="75-84 år"/>
    <x v="1"/>
    <s v="Medelfolkmängd (efter födelseår"/>
    <x v="10"/>
    <n v="6916"/>
    <x v="2"/>
  </r>
  <r>
    <x v="1"/>
    <s v="75-84 år"/>
    <x v="1"/>
    <s v="Medelfolkmängd (efter födelseår"/>
    <x v="11"/>
    <n v="7062.5"/>
    <x v="2"/>
  </r>
  <r>
    <x v="1"/>
    <s v="75-84 år"/>
    <x v="1"/>
    <s v="Medelfolkmängd (efter födelseår"/>
    <x v="12"/>
    <n v="7301"/>
    <x v="2"/>
  </r>
  <r>
    <x v="1"/>
    <s v="75-84 år"/>
    <x v="1"/>
    <s v="Medelfolkmängd (efter födelseår"/>
    <x v="13"/>
    <n v="7588.5"/>
    <x v="2"/>
  </r>
  <r>
    <x v="1"/>
    <s v="85-94 år"/>
    <x v="0"/>
    <s v="Medelfolkmängd (efter födelseår"/>
    <x v="0"/>
    <n v="1877"/>
    <x v="2"/>
  </r>
  <r>
    <x v="1"/>
    <s v="85-94 år"/>
    <x v="0"/>
    <s v="Medelfolkmängd (efter födelseår"/>
    <x v="1"/>
    <n v="1929.5"/>
    <x v="2"/>
  </r>
  <r>
    <x v="1"/>
    <s v="85-94 år"/>
    <x v="0"/>
    <s v="Medelfolkmängd (efter födelseår"/>
    <x v="2"/>
    <n v="1988"/>
    <x v="2"/>
  </r>
  <r>
    <x v="1"/>
    <s v="85-94 år"/>
    <x v="0"/>
    <s v="Medelfolkmängd (efter födelseår"/>
    <x v="3"/>
    <n v="2039.5"/>
    <x v="2"/>
  </r>
  <r>
    <x v="1"/>
    <s v="85-94 år"/>
    <x v="0"/>
    <s v="Medelfolkmängd (efter födelseår"/>
    <x v="4"/>
    <n v="2058"/>
    <x v="2"/>
  </r>
  <r>
    <x v="1"/>
    <s v="85-94 år"/>
    <x v="0"/>
    <s v="Medelfolkmängd (efter födelseår"/>
    <x v="5"/>
    <n v="2102.5"/>
    <x v="2"/>
  </r>
  <r>
    <x v="1"/>
    <s v="85-94 år"/>
    <x v="0"/>
    <s v="Medelfolkmängd (efter födelseår"/>
    <x v="6"/>
    <n v="2133.5"/>
    <x v="2"/>
  </r>
  <r>
    <x v="1"/>
    <s v="85-94 år"/>
    <x v="0"/>
    <s v="Medelfolkmängd (efter födelseår"/>
    <x v="7"/>
    <n v="2196"/>
    <x v="2"/>
  </r>
  <r>
    <x v="1"/>
    <s v="85-94 år"/>
    <x v="0"/>
    <s v="Medelfolkmängd (efter födelseår"/>
    <x v="8"/>
    <n v="2192"/>
    <x v="2"/>
  </r>
  <r>
    <x v="1"/>
    <s v="85-94 år"/>
    <x v="0"/>
    <s v="Medelfolkmängd (efter födelseår"/>
    <x v="9"/>
    <n v="2189.5"/>
    <x v="2"/>
  </r>
  <r>
    <x v="1"/>
    <s v="85-94 år"/>
    <x v="0"/>
    <s v="Medelfolkmängd (efter födelseår"/>
    <x v="10"/>
    <n v="2171.5"/>
    <x v="2"/>
  </r>
  <r>
    <x v="1"/>
    <s v="85-94 år"/>
    <x v="0"/>
    <s v="Medelfolkmängd (efter födelseår"/>
    <x v="11"/>
    <n v="2209.5"/>
    <x v="2"/>
  </r>
  <r>
    <x v="1"/>
    <s v="85-94 år"/>
    <x v="0"/>
    <s v="Medelfolkmängd (efter födelseår"/>
    <x v="12"/>
    <n v="2221.5"/>
    <x v="2"/>
  </r>
  <r>
    <x v="1"/>
    <s v="85-94 år"/>
    <x v="0"/>
    <s v="Medelfolkmängd (efter födelseår"/>
    <x v="13"/>
    <n v="2249.5"/>
    <x v="2"/>
  </r>
  <r>
    <x v="1"/>
    <s v="85-94 år"/>
    <x v="1"/>
    <s v="Medelfolkmängd (efter födelseår"/>
    <x v="0"/>
    <n v="3316.5"/>
    <x v="2"/>
  </r>
  <r>
    <x v="1"/>
    <s v="85-94 år"/>
    <x v="1"/>
    <s v="Medelfolkmängd (efter födelseår"/>
    <x v="1"/>
    <n v="3348.5"/>
    <x v="2"/>
  </r>
  <r>
    <x v="1"/>
    <s v="85-94 år"/>
    <x v="1"/>
    <s v="Medelfolkmängd (efter födelseår"/>
    <x v="2"/>
    <n v="3379.5"/>
    <x v="2"/>
  </r>
  <r>
    <x v="1"/>
    <s v="85-94 år"/>
    <x v="1"/>
    <s v="Medelfolkmängd (efter födelseår"/>
    <x v="3"/>
    <n v="3423"/>
    <x v="2"/>
  </r>
  <r>
    <x v="1"/>
    <s v="85-94 år"/>
    <x v="1"/>
    <s v="Medelfolkmängd (efter födelseår"/>
    <x v="4"/>
    <n v="3495"/>
    <x v="2"/>
  </r>
  <r>
    <x v="1"/>
    <s v="85-94 år"/>
    <x v="1"/>
    <s v="Medelfolkmängd (efter födelseår"/>
    <x v="5"/>
    <n v="3554"/>
    <x v="2"/>
  </r>
  <r>
    <x v="1"/>
    <s v="85-94 år"/>
    <x v="1"/>
    <s v="Medelfolkmängd (efter födelseår"/>
    <x v="6"/>
    <n v="3591.5"/>
    <x v="2"/>
  </r>
  <r>
    <x v="1"/>
    <s v="85-94 år"/>
    <x v="1"/>
    <s v="Medelfolkmängd (efter födelseår"/>
    <x v="7"/>
    <n v="3639"/>
    <x v="2"/>
  </r>
  <r>
    <x v="1"/>
    <s v="85-94 år"/>
    <x v="1"/>
    <s v="Medelfolkmängd (efter födelseår"/>
    <x v="8"/>
    <n v="3667"/>
    <x v="2"/>
  </r>
  <r>
    <x v="1"/>
    <s v="85-94 år"/>
    <x v="1"/>
    <s v="Medelfolkmängd (efter födelseår"/>
    <x v="9"/>
    <n v="3669.5"/>
    <x v="2"/>
  </r>
  <r>
    <x v="1"/>
    <s v="85-94 år"/>
    <x v="1"/>
    <s v="Medelfolkmängd (efter födelseår"/>
    <x v="10"/>
    <n v="3722"/>
    <x v="2"/>
  </r>
  <r>
    <x v="1"/>
    <s v="85-94 år"/>
    <x v="1"/>
    <s v="Medelfolkmängd (efter födelseår"/>
    <x v="11"/>
    <n v="3709.5"/>
    <x v="2"/>
  </r>
  <r>
    <x v="1"/>
    <s v="85-94 år"/>
    <x v="1"/>
    <s v="Medelfolkmängd (efter födelseår"/>
    <x v="12"/>
    <n v="3664"/>
    <x v="2"/>
  </r>
  <r>
    <x v="1"/>
    <s v="85-94 år"/>
    <x v="1"/>
    <s v="Medelfolkmängd (efter födelseår"/>
    <x v="13"/>
    <n v="3663"/>
    <x v="2"/>
  </r>
  <r>
    <x v="1"/>
    <s v="95+ år"/>
    <x v="0"/>
    <s v="Medelfolkmängd (efter födelseår"/>
    <x v="0"/>
    <n v="112"/>
    <x v="2"/>
  </r>
  <r>
    <x v="1"/>
    <s v="95+ år"/>
    <x v="0"/>
    <s v="Medelfolkmängd (efter födelseår"/>
    <x v="1"/>
    <n v="112"/>
    <x v="2"/>
  </r>
  <r>
    <x v="1"/>
    <s v="95+ år"/>
    <x v="0"/>
    <s v="Medelfolkmängd (efter födelseår"/>
    <x v="2"/>
    <n v="121.5"/>
    <x v="2"/>
  </r>
  <r>
    <x v="1"/>
    <s v="95+ år"/>
    <x v="0"/>
    <s v="Medelfolkmängd (efter födelseår"/>
    <x v="3"/>
    <n v="117"/>
    <x v="2"/>
  </r>
  <r>
    <x v="1"/>
    <s v="95+ år"/>
    <x v="0"/>
    <s v="Medelfolkmängd (efter födelseår"/>
    <x v="4"/>
    <n v="119.5"/>
    <x v="2"/>
  </r>
  <r>
    <x v="1"/>
    <s v="95+ år"/>
    <x v="0"/>
    <s v="Medelfolkmängd (efter födelseår"/>
    <x v="5"/>
    <n v="119"/>
    <x v="2"/>
  </r>
  <r>
    <x v="1"/>
    <s v="95+ år"/>
    <x v="0"/>
    <s v="Medelfolkmängd (efter födelseår"/>
    <x v="6"/>
    <n v="118"/>
    <x v="2"/>
  </r>
  <r>
    <x v="1"/>
    <s v="95+ år"/>
    <x v="0"/>
    <s v="Medelfolkmängd (efter födelseår"/>
    <x v="7"/>
    <n v="115"/>
    <x v="2"/>
  </r>
  <r>
    <x v="1"/>
    <s v="95+ år"/>
    <x v="0"/>
    <s v="Medelfolkmängd (efter födelseår"/>
    <x v="8"/>
    <n v="134.5"/>
    <x v="2"/>
  </r>
  <r>
    <x v="1"/>
    <s v="95+ år"/>
    <x v="0"/>
    <s v="Medelfolkmängd (efter födelseår"/>
    <x v="9"/>
    <n v="149.5"/>
    <x v="2"/>
  </r>
  <r>
    <x v="1"/>
    <s v="95+ år"/>
    <x v="0"/>
    <s v="Medelfolkmängd (efter födelseår"/>
    <x v="10"/>
    <n v="166.5"/>
    <x v="2"/>
  </r>
  <r>
    <x v="1"/>
    <s v="95+ år"/>
    <x v="0"/>
    <s v="Medelfolkmängd (efter födelseår"/>
    <x v="11"/>
    <n v="162"/>
    <x v="2"/>
  </r>
  <r>
    <x v="1"/>
    <s v="95+ år"/>
    <x v="0"/>
    <s v="Medelfolkmängd (efter födelseår"/>
    <x v="12"/>
    <n v="156"/>
    <x v="2"/>
  </r>
  <r>
    <x v="1"/>
    <s v="95+ år"/>
    <x v="0"/>
    <s v="Medelfolkmängd (efter födelseår"/>
    <x v="13"/>
    <n v="177"/>
    <x v="2"/>
  </r>
  <r>
    <x v="1"/>
    <s v="95+ år"/>
    <x v="1"/>
    <s v="Medelfolkmängd (efter födelseår"/>
    <x v="0"/>
    <n v="358.5"/>
    <x v="2"/>
  </r>
  <r>
    <x v="1"/>
    <s v="95+ år"/>
    <x v="1"/>
    <s v="Medelfolkmängd (efter födelseår"/>
    <x v="1"/>
    <n v="379.5"/>
    <x v="2"/>
  </r>
  <r>
    <x v="1"/>
    <s v="95+ år"/>
    <x v="1"/>
    <s v="Medelfolkmängd (efter födelseår"/>
    <x v="2"/>
    <n v="381"/>
    <x v="2"/>
  </r>
  <r>
    <x v="1"/>
    <s v="95+ år"/>
    <x v="1"/>
    <s v="Medelfolkmängd (efter födelseår"/>
    <x v="3"/>
    <n v="381.5"/>
    <x v="2"/>
  </r>
  <r>
    <x v="1"/>
    <s v="95+ år"/>
    <x v="1"/>
    <s v="Medelfolkmängd (efter födelseår"/>
    <x v="4"/>
    <n v="388.5"/>
    <x v="2"/>
  </r>
  <r>
    <x v="1"/>
    <s v="95+ år"/>
    <x v="1"/>
    <s v="Medelfolkmängd (efter födelseår"/>
    <x v="5"/>
    <n v="399"/>
    <x v="2"/>
  </r>
  <r>
    <x v="1"/>
    <s v="95+ år"/>
    <x v="1"/>
    <s v="Medelfolkmängd (efter födelseår"/>
    <x v="6"/>
    <n v="403"/>
    <x v="2"/>
  </r>
  <r>
    <x v="1"/>
    <s v="95+ år"/>
    <x v="1"/>
    <s v="Medelfolkmängd (efter födelseår"/>
    <x v="7"/>
    <n v="401"/>
    <x v="2"/>
  </r>
  <r>
    <x v="1"/>
    <s v="95+ år"/>
    <x v="1"/>
    <s v="Medelfolkmängd (efter födelseår"/>
    <x v="8"/>
    <n v="396"/>
    <x v="2"/>
  </r>
  <r>
    <x v="1"/>
    <s v="95+ år"/>
    <x v="1"/>
    <s v="Medelfolkmängd (efter födelseår"/>
    <x v="9"/>
    <n v="436"/>
    <x v="2"/>
  </r>
  <r>
    <x v="1"/>
    <s v="95+ år"/>
    <x v="1"/>
    <s v="Medelfolkmängd (efter födelseår"/>
    <x v="10"/>
    <n v="434.5"/>
    <x v="2"/>
  </r>
  <r>
    <x v="1"/>
    <s v="95+ år"/>
    <x v="1"/>
    <s v="Medelfolkmängd (efter födelseår"/>
    <x v="11"/>
    <n v="458"/>
    <x v="2"/>
  </r>
  <r>
    <x v="1"/>
    <s v="95+ år"/>
    <x v="1"/>
    <s v="Medelfolkmängd (efter födelseår"/>
    <x v="12"/>
    <n v="452"/>
    <x v="2"/>
  </r>
  <r>
    <x v="1"/>
    <s v="95+ år"/>
    <x v="1"/>
    <s v="Medelfolkmängd (efter födelseår"/>
    <x v="13"/>
    <n v="458.5"/>
    <x v="2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0">
  <r>
    <x v="0"/>
    <x v="0"/>
    <x v="0"/>
    <x v="0"/>
    <x v="0"/>
    <n v="28.45"/>
  </r>
  <r>
    <x v="0"/>
    <x v="0"/>
    <x v="0"/>
    <x v="1"/>
    <x v="0"/>
    <n v="16.649999999999999"/>
  </r>
  <r>
    <x v="0"/>
    <x v="0"/>
    <x v="0"/>
    <x v="2"/>
    <x v="0"/>
    <n v="22.75"/>
  </r>
  <r>
    <x v="0"/>
    <x v="0"/>
    <x v="1"/>
    <x v="0"/>
    <x v="0"/>
    <n v="19.25"/>
  </r>
  <r>
    <x v="0"/>
    <x v="0"/>
    <x v="1"/>
    <x v="1"/>
    <x v="0"/>
    <n v="10.67"/>
  </r>
  <r>
    <x v="0"/>
    <x v="0"/>
    <x v="1"/>
    <x v="2"/>
    <x v="0"/>
    <n v="15.14"/>
  </r>
  <r>
    <x v="1"/>
    <x v="0"/>
    <x v="0"/>
    <x v="0"/>
    <x v="0"/>
    <n v="27.25"/>
  </r>
  <r>
    <x v="1"/>
    <x v="0"/>
    <x v="0"/>
    <x v="1"/>
    <x v="0"/>
    <n v="15.77"/>
  </r>
  <r>
    <x v="1"/>
    <x v="0"/>
    <x v="0"/>
    <x v="2"/>
    <x v="0"/>
    <n v="21.7"/>
  </r>
  <r>
    <x v="1"/>
    <x v="0"/>
    <x v="1"/>
    <x v="0"/>
    <x v="0"/>
    <n v="19.22"/>
  </r>
  <r>
    <x v="1"/>
    <x v="0"/>
    <x v="1"/>
    <x v="1"/>
    <x v="0"/>
    <n v="10.029999999999999"/>
  </r>
  <r>
    <x v="1"/>
    <x v="0"/>
    <x v="1"/>
    <x v="2"/>
    <x v="0"/>
    <n v="14.8"/>
  </r>
  <r>
    <x v="2"/>
    <x v="0"/>
    <x v="0"/>
    <x v="0"/>
    <x v="0"/>
    <n v="26.31"/>
  </r>
  <r>
    <x v="2"/>
    <x v="0"/>
    <x v="0"/>
    <x v="1"/>
    <x v="0"/>
    <n v="14.68"/>
  </r>
  <r>
    <x v="2"/>
    <x v="0"/>
    <x v="0"/>
    <x v="2"/>
    <x v="0"/>
    <n v="20.68"/>
  </r>
  <r>
    <x v="2"/>
    <x v="0"/>
    <x v="1"/>
    <x v="0"/>
    <x v="0"/>
    <n v="17.86"/>
  </r>
  <r>
    <x v="2"/>
    <x v="0"/>
    <x v="1"/>
    <x v="1"/>
    <x v="0"/>
    <n v="8.93"/>
  </r>
  <r>
    <x v="2"/>
    <x v="0"/>
    <x v="1"/>
    <x v="2"/>
    <x v="0"/>
    <n v="13.56"/>
  </r>
  <r>
    <x v="3"/>
    <x v="0"/>
    <x v="0"/>
    <x v="0"/>
    <x v="0"/>
    <n v="24.81"/>
  </r>
  <r>
    <x v="3"/>
    <x v="0"/>
    <x v="0"/>
    <x v="1"/>
    <x v="0"/>
    <n v="13.37"/>
  </r>
  <r>
    <x v="3"/>
    <x v="0"/>
    <x v="0"/>
    <x v="2"/>
    <x v="0"/>
    <n v="19.25"/>
  </r>
  <r>
    <x v="3"/>
    <x v="0"/>
    <x v="1"/>
    <x v="0"/>
    <x v="0"/>
    <n v="16.55"/>
  </r>
  <r>
    <x v="3"/>
    <x v="0"/>
    <x v="1"/>
    <x v="1"/>
    <x v="0"/>
    <n v="7.76"/>
  </r>
  <r>
    <x v="3"/>
    <x v="0"/>
    <x v="1"/>
    <x v="2"/>
    <x v="0"/>
    <n v="12.31"/>
  </r>
  <r>
    <x v="4"/>
    <x v="0"/>
    <x v="0"/>
    <x v="0"/>
    <x v="0"/>
    <n v="23.28"/>
  </r>
  <r>
    <x v="4"/>
    <x v="0"/>
    <x v="0"/>
    <x v="1"/>
    <x v="0"/>
    <n v="12.17"/>
  </r>
  <r>
    <x v="4"/>
    <x v="0"/>
    <x v="0"/>
    <x v="2"/>
    <x v="0"/>
    <n v="17.88"/>
  </r>
  <r>
    <x v="4"/>
    <x v="0"/>
    <x v="1"/>
    <x v="0"/>
    <x v="0"/>
    <n v="14.96"/>
  </r>
  <r>
    <x v="4"/>
    <x v="0"/>
    <x v="1"/>
    <x v="1"/>
    <x v="0"/>
    <n v="7.27"/>
  </r>
  <r>
    <x v="4"/>
    <x v="0"/>
    <x v="1"/>
    <x v="2"/>
    <x v="0"/>
    <n v="11.24"/>
  </r>
  <r>
    <x v="5"/>
    <x v="0"/>
    <x v="0"/>
    <x v="0"/>
    <x v="0"/>
    <n v="21.59"/>
  </r>
  <r>
    <x v="5"/>
    <x v="0"/>
    <x v="0"/>
    <x v="1"/>
    <x v="0"/>
    <n v="10.83"/>
  </r>
  <r>
    <x v="5"/>
    <x v="0"/>
    <x v="0"/>
    <x v="2"/>
    <x v="0"/>
    <n v="16.36"/>
  </r>
  <r>
    <x v="5"/>
    <x v="0"/>
    <x v="1"/>
    <x v="0"/>
    <x v="0"/>
    <n v="14.91"/>
  </r>
  <r>
    <x v="5"/>
    <x v="0"/>
    <x v="1"/>
    <x v="1"/>
    <x v="0"/>
    <n v="7.39"/>
  </r>
  <r>
    <x v="5"/>
    <x v="0"/>
    <x v="1"/>
    <x v="2"/>
    <x v="0"/>
    <n v="11.27"/>
  </r>
  <r>
    <x v="6"/>
    <x v="0"/>
    <x v="0"/>
    <x v="0"/>
    <x v="0"/>
    <n v="19.68"/>
  </r>
  <r>
    <x v="6"/>
    <x v="0"/>
    <x v="0"/>
    <x v="1"/>
    <x v="0"/>
    <n v="9.6300000000000008"/>
  </r>
  <r>
    <x v="6"/>
    <x v="0"/>
    <x v="0"/>
    <x v="2"/>
    <x v="0"/>
    <n v="14.79"/>
  </r>
  <r>
    <x v="6"/>
    <x v="0"/>
    <x v="1"/>
    <x v="0"/>
    <x v="0"/>
    <n v="14.24"/>
  </r>
  <r>
    <x v="6"/>
    <x v="0"/>
    <x v="1"/>
    <x v="1"/>
    <x v="0"/>
    <n v="6.89"/>
  </r>
  <r>
    <x v="6"/>
    <x v="0"/>
    <x v="1"/>
    <x v="2"/>
    <x v="0"/>
    <n v="10.69"/>
  </r>
  <r>
    <x v="7"/>
    <x v="0"/>
    <x v="0"/>
    <x v="0"/>
    <x v="0"/>
    <n v="17.63"/>
  </r>
  <r>
    <x v="7"/>
    <x v="0"/>
    <x v="0"/>
    <x v="1"/>
    <x v="0"/>
    <n v="8.26"/>
  </r>
  <r>
    <x v="7"/>
    <x v="0"/>
    <x v="0"/>
    <x v="2"/>
    <x v="0"/>
    <n v="13.07"/>
  </r>
  <r>
    <x v="7"/>
    <x v="0"/>
    <x v="1"/>
    <x v="0"/>
    <x v="0"/>
    <n v="12.03"/>
  </r>
  <r>
    <x v="7"/>
    <x v="0"/>
    <x v="1"/>
    <x v="1"/>
    <x v="0"/>
    <n v="5.85"/>
  </r>
  <r>
    <x v="7"/>
    <x v="0"/>
    <x v="1"/>
    <x v="2"/>
    <x v="0"/>
    <n v="9.0399999999999991"/>
  </r>
  <r>
    <x v="8"/>
    <x v="0"/>
    <x v="0"/>
    <x v="0"/>
    <x v="0"/>
    <n v="14.97"/>
  </r>
  <r>
    <x v="8"/>
    <x v="0"/>
    <x v="0"/>
    <x v="1"/>
    <x v="0"/>
    <n v="6.59"/>
  </r>
  <r>
    <x v="8"/>
    <x v="0"/>
    <x v="0"/>
    <x v="2"/>
    <x v="0"/>
    <n v="10.89"/>
  </r>
  <r>
    <x v="8"/>
    <x v="0"/>
    <x v="1"/>
    <x v="0"/>
    <x v="0"/>
    <n v="10.5"/>
  </r>
  <r>
    <x v="8"/>
    <x v="0"/>
    <x v="1"/>
    <x v="1"/>
    <x v="0"/>
    <n v="4.82"/>
  </r>
  <r>
    <x v="8"/>
    <x v="0"/>
    <x v="1"/>
    <x v="2"/>
    <x v="0"/>
    <n v="7.75"/>
  </r>
  <r>
    <x v="9"/>
    <x v="0"/>
    <x v="0"/>
    <x v="0"/>
    <x v="0"/>
    <n v="12.33"/>
  </r>
  <r>
    <x v="9"/>
    <x v="0"/>
    <x v="0"/>
    <x v="1"/>
    <x v="0"/>
    <n v="4.9400000000000004"/>
  </r>
  <r>
    <x v="9"/>
    <x v="0"/>
    <x v="0"/>
    <x v="2"/>
    <x v="0"/>
    <n v="8.73"/>
  </r>
  <r>
    <x v="9"/>
    <x v="0"/>
    <x v="1"/>
    <x v="0"/>
    <x v="0"/>
    <n v="8.06"/>
  </r>
  <r>
    <x v="9"/>
    <x v="0"/>
    <x v="1"/>
    <x v="1"/>
    <x v="0"/>
    <n v="3.19"/>
  </r>
  <r>
    <x v="9"/>
    <x v="0"/>
    <x v="1"/>
    <x v="2"/>
    <x v="0"/>
    <n v="5.71"/>
  </r>
  <r>
    <x v="10"/>
    <x v="0"/>
    <x v="0"/>
    <x v="0"/>
    <x v="0"/>
    <n v="10"/>
  </r>
  <r>
    <x v="10"/>
    <x v="0"/>
    <x v="0"/>
    <x v="1"/>
    <x v="0"/>
    <n v="3.67"/>
  </r>
  <r>
    <x v="10"/>
    <x v="0"/>
    <x v="0"/>
    <x v="2"/>
    <x v="0"/>
    <n v="6.92"/>
  </r>
  <r>
    <x v="10"/>
    <x v="0"/>
    <x v="1"/>
    <x v="0"/>
    <x v="0"/>
    <n v="5.66"/>
  </r>
  <r>
    <x v="10"/>
    <x v="0"/>
    <x v="1"/>
    <x v="1"/>
    <x v="0"/>
    <n v="2.2799999999999998"/>
  </r>
  <r>
    <x v="10"/>
    <x v="0"/>
    <x v="1"/>
    <x v="2"/>
    <x v="0"/>
    <n v="4.0199999999999996"/>
  </r>
  <r>
    <x v="11"/>
    <x v="0"/>
    <x v="0"/>
    <x v="0"/>
    <x v="0"/>
    <n v="8.0399999999999991"/>
  </r>
  <r>
    <x v="11"/>
    <x v="0"/>
    <x v="0"/>
    <x v="1"/>
    <x v="0"/>
    <n v="2.7"/>
  </r>
  <r>
    <x v="11"/>
    <x v="0"/>
    <x v="0"/>
    <x v="2"/>
    <x v="0"/>
    <n v="5.44"/>
  </r>
  <r>
    <x v="11"/>
    <x v="0"/>
    <x v="1"/>
    <x v="0"/>
    <x v="0"/>
    <n v="4.47"/>
  </r>
  <r>
    <x v="11"/>
    <x v="0"/>
    <x v="1"/>
    <x v="1"/>
    <x v="0"/>
    <n v="1.3"/>
  </r>
  <r>
    <x v="11"/>
    <x v="0"/>
    <x v="1"/>
    <x v="2"/>
    <x v="0"/>
    <n v="2.94"/>
  </r>
  <r>
    <x v="12"/>
    <x v="0"/>
    <x v="0"/>
    <x v="0"/>
    <x v="0"/>
    <n v="6.25"/>
  </r>
  <r>
    <x v="12"/>
    <x v="0"/>
    <x v="0"/>
    <x v="1"/>
    <x v="0"/>
    <n v="1.89"/>
  </r>
  <r>
    <x v="12"/>
    <x v="0"/>
    <x v="0"/>
    <x v="2"/>
    <x v="0"/>
    <n v="4.13"/>
  </r>
  <r>
    <x v="12"/>
    <x v="0"/>
    <x v="1"/>
    <x v="0"/>
    <x v="0"/>
    <n v="3.5"/>
  </r>
  <r>
    <x v="12"/>
    <x v="0"/>
    <x v="1"/>
    <x v="1"/>
    <x v="0"/>
    <n v="0.77"/>
  </r>
  <r>
    <x v="12"/>
    <x v="0"/>
    <x v="1"/>
    <x v="2"/>
    <x v="0"/>
    <n v="2.1800000000000002"/>
  </r>
  <r>
    <x v="0"/>
    <x v="0"/>
    <x v="0"/>
    <x v="0"/>
    <x v="1"/>
    <n v="10.220000000000001"/>
  </r>
  <r>
    <x v="0"/>
    <x v="0"/>
    <x v="0"/>
    <x v="1"/>
    <x v="1"/>
    <n v="10.17"/>
  </r>
  <r>
    <x v="0"/>
    <x v="0"/>
    <x v="0"/>
    <x v="2"/>
    <x v="1"/>
    <n v="10.199999999999999"/>
  </r>
  <r>
    <x v="0"/>
    <x v="0"/>
    <x v="1"/>
    <x v="0"/>
    <x v="1"/>
    <n v="7.26"/>
  </r>
  <r>
    <x v="0"/>
    <x v="0"/>
    <x v="1"/>
    <x v="1"/>
    <x v="1"/>
    <n v="8.66"/>
  </r>
  <r>
    <x v="0"/>
    <x v="0"/>
    <x v="1"/>
    <x v="2"/>
    <x v="1"/>
    <n v="7.94"/>
  </r>
  <r>
    <x v="1"/>
    <x v="0"/>
    <x v="0"/>
    <x v="0"/>
    <x v="1"/>
    <n v="9.48"/>
  </r>
  <r>
    <x v="1"/>
    <x v="0"/>
    <x v="0"/>
    <x v="1"/>
    <x v="1"/>
    <n v="9.07"/>
  </r>
  <r>
    <x v="1"/>
    <x v="0"/>
    <x v="0"/>
    <x v="2"/>
    <x v="1"/>
    <n v="9.2799999999999994"/>
  </r>
  <r>
    <x v="1"/>
    <x v="0"/>
    <x v="1"/>
    <x v="0"/>
    <x v="1"/>
    <n v="6.94"/>
  </r>
  <r>
    <x v="1"/>
    <x v="0"/>
    <x v="1"/>
    <x v="1"/>
    <x v="1"/>
    <n v="7.85"/>
  </r>
  <r>
    <x v="1"/>
    <x v="0"/>
    <x v="1"/>
    <x v="2"/>
    <x v="1"/>
    <n v="7.38"/>
  </r>
  <r>
    <x v="2"/>
    <x v="0"/>
    <x v="0"/>
    <x v="0"/>
    <x v="1"/>
    <n v="8.73"/>
  </r>
  <r>
    <x v="2"/>
    <x v="0"/>
    <x v="0"/>
    <x v="1"/>
    <x v="1"/>
    <n v="8.1199999999999992"/>
  </r>
  <r>
    <x v="2"/>
    <x v="0"/>
    <x v="0"/>
    <x v="2"/>
    <x v="1"/>
    <n v="8.43"/>
  </r>
  <r>
    <x v="2"/>
    <x v="0"/>
    <x v="1"/>
    <x v="0"/>
    <x v="1"/>
    <n v="6.62"/>
  </r>
  <r>
    <x v="2"/>
    <x v="0"/>
    <x v="1"/>
    <x v="1"/>
    <x v="1"/>
    <n v="7.07"/>
  </r>
  <r>
    <x v="2"/>
    <x v="0"/>
    <x v="1"/>
    <x v="2"/>
    <x v="1"/>
    <n v="6.84"/>
  </r>
  <r>
    <x v="3"/>
    <x v="0"/>
    <x v="0"/>
    <x v="0"/>
    <x v="1"/>
    <n v="7.82"/>
  </r>
  <r>
    <x v="3"/>
    <x v="0"/>
    <x v="0"/>
    <x v="1"/>
    <x v="1"/>
    <n v="7.2"/>
  </r>
  <r>
    <x v="3"/>
    <x v="0"/>
    <x v="0"/>
    <x v="2"/>
    <x v="1"/>
    <n v="7.52"/>
  </r>
  <r>
    <x v="3"/>
    <x v="0"/>
    <x v="1"/>
    <x v="0"/>
    <x v="1"/>
    <n v="6.21"/>
  </r>
  <r>
    <x v="3"/>
    <x v="0"/>
    <x v="1"/>
    <x v="1"/>
    <x v="1"/>
    <n v="6.32"/>
  </r>
  <r>
    <x v="3"/>
    <x v="0"/>
    <x v="1"/>
    <x v="2"/>
    <x v="1"/>
    <n v="6.26"/>
  </r>
  <r>
    <x v="4"/>
    <x v="0"/>
    <x v="0"/>
    <x v="0"/>
    <x v="1"/>
    <n v="6.9"/>
  </r>
  <r>
    <x v="4"/>
    <x v="0"/>
    <x v="0"/>
    <x v="1"/>
    <x v="1"/>
    <n v="6.24"/>
  </r>
  <r>
    <x v="4"/>
    <x v="0"/>
    <x v="0"/>
    <x v="2"/>
    <x v="1"/>
    <n v="6.58"/>
  </r>
  <r>
    <x v="4"/>
    <x v="0"/>
    <x v="1"/>
    <x v="0"/>
    <x v="1"/>
    <n v="5.67"/>
  </r>
  <r>
    <x v="4"/>
    <x v="0"/>
    <x v="1"/>
    <x v="1"/>
    <x v="1"/>
    <n v="5.29"/>
  </r>
  <r>
    <x v="4"/>
    <x v="0"/>
    <x v="1"/>
    <x v="2"/>
    <x v="1"/>
    <n v="5.48"/>
  </r>
  <r>
    <x v="5"/>
    <x v="0"/>
    <x v="0"/>
    <x v="0"/>
    <x v="1"/>
    <n v="5.91"/>
  </r>
  <r>
    <x v="5"/>
    <x v="0"/>
    <x v="0"/>
    <x v="1"/>
    <x v="1"/>
    <n v="5.33"/>
  </r>
  <r>
    <x v="5"/>
    <x v="0"/>
    <x v="0"/>
    <x v="2"/>
    <x v="1"/>
    <n v="5.62"/>
  </r>
  <r>
    <x v="5"/>
    <x v="0"/>
    <x v="1"/>
    <x v="0"/>
    <x v="1"/>
    <n v="5.0599999999999996"/>
  </r>
  <r>
    <x v="5"/>
    <x v="0"/>
    <x v="1"/>
    <x v="1"/>
    <x v="1"/>
    <n v="4.54"/>
  </r>
  <r>
    <x v="5"/>
    <x v="0"/>
    <x v="1"/>
    <x v="2"/>
    <x v="1"/>
    <n v="4.8099999999999996"/>
  </r>
  <r>
    <x v="6"/>
    <x v="0"/>
    <x v="0"/>
    <x v="0"/>
    <x v="1"/>
    <n v="5.19"/>
  </r>
  <r>
    <x v="6"/>
    <x v="0"/>
    <x v="0"/>
    <x v="1"/>
    <x v="1"/>
    <n v="4.59"/>
  </r>
  <r>
    <x v="6"/>
    <x v="0"/>
    <x v="0"/>
    <x v="2"/>
    <x v="1"/>
    <n v="4.8899999999999997"/>
  </r>
  <r>
    <x v="6"/>
    <x v="0"/>
    <x v="1"/>
    <x v="0"/>
    <x v="1"/>
    <n v="4.62"/>
  </r>
  <r>
    <x v="6"/>
    <x v="0"/>
    <x v="1"/>
    <x v="1"/>
    <x v="1"/>
    <n v="4.1500000000000004"/>
  </r>
  <r>
    <x v="6"/>
    <x v="0"/>
    <x v="1"/>
    <x v="2"/>
    <x v="1"/>
    <n v="4.3899999999999997"/>
  </r>
  <r>
    <x v="7"/>
    <x v="0"/>
    <x v="0"/>
    <x v="0"/>
    <x v="1"/>
    <n v="4.3499999999999996"/>
  </r>
  <r>
    <x v="7"/>
    <x v="0"/>
    <x v="0"/>
    <x v="1"/>
    <x v="1"/>
    <n v="3.84"/>
  </r>
  <r>
    <x v="7"/>
    <x v="0"/>
    <x v="0"/>
    <x v="2"/>
    <x v="1"/>
    <n v="4.0999999999999996"/>
  </r>
  <r>
    <x v="7"/>
    <x v="0"/>
    <x v="1"/>
    <x v="0"/>
    <x v="1"/>
    <n v="3.83"/>
  </r>
  <r>
    <x v="7"/>
    <x v="0"/>
    <x v="1"/>
    <x v="1"/>
    <x v="1"/>
    <n v="3.34"/>
  </r>
  <r>
    <x v="7"/>
    <x v="0"/>
    <x v="1"/>
    <x v="2"/>
    <x v="1"/>
    <n v="3.59"/>
  </r>
  <r>
    <x v="8"/>
    <x v="0"/>
    <x v="0"/>
    <x v="0"/>
    <x v="1"/>
    <n v="3.52"/>
  </r>
  <r>
    <x v="8"/>
    <x v="0"/>
    <x v="0"/>
    <x v="1"/>
    <x v="1"/>
    <n v="2.98"/>
  </r>
  <r>
    <x v="8"/>
    <x v="0"/>
    <x v="0"/>
    <x v="2"/>
    <x v="1"/>
    <n v="3.25"/>
  </r>
  <r>
    <x v="8"/>
    <x v="0"/>
    <x v="1"/>
    <x v="0"/>
    <x v="1"/>
    <n v="3.54"/>
  </r>
  <r>
    <x v="8"/>
    <x v="0"/>
    <x v="1"/>
    <x v="1"/>
    <x v="1"/>
    <n v="2.46"/>
  </r>
  <r>
    <x v="8"/>
    <x v="0"/>
    <x v="1"/>
    <x v="2"/>
    <x v="1"/>
    <n v="3.02"/>
  </r>
  <r>
    <x v="9"/>
    <x v="0"/>
    <x v="0"/>
    <x v="0"/>
    <x v="1"/>
    <n v="2.64"/>
  </r>
  <r>
    <x v="9"/>
    <x v="0"/>
    <x v="0"/>
    <x v="1"/>
    <x v="1"/>
    <n v="2.2000000000000002"/>
  </r>
  <r>
    <x v="9"/>
    <x v="0"/>
    <x v="0"/>
    <x v="2"/>
    <x v="1"/>
    <n v="2.42"/>
  </r>
  <r>
    <x v="9"/>
    <x v="0"/>
    <x v="1"/>
    <x v="0"/>
    <x v="1"/>
    <n v="2.25"/>
  </r>
  <r>
    <x v="9"/>
    <x v="0"/>
    <x v="1"/>
    <x v="1"/>
    <x v="1"/>
    <n v="1.7"/>
  </r>
  <r>
    <x v="9"/>
    <x v="0"/>
    <x v="1"/>
    <x v="2"/>
    <x v="1"/>
    <n v="1.98"/>
  </r>
  <r>
    <x v="10"/>
    <x v="0"/>
    <x v="0"/>
    <x v="0"/>
    <x v="1"/>
    <n v="1.88"/>
  </r>
  <r>
    <x v="10"/>
    <x v="0"/>
    <x v="0"/>
    <x v="1"/>
    <x v="1"/>
    <n v="1.51"/>
  </r>
  <r>
    <x v="10"/>
    <x v="0"/>
    <x v="0"/>
    <x v="2"/>
    <x v="1"/>
    <n v="1.7"/>
  </r>
  <r>
    <x v="10"/>
    <x v="0"/>
    <x v="1"/>
    <x v="0"/>
    <x v="1"/>
    <n v="1.1399999999999999"/>
  </r>
  <r>
    <x v="10"/>
    <x v="0"/>
    <x v="1"/>
    <x v="1"/>
    <x v="1"/>
    <n v="1.01"/>
  </r>
  <r>
    <x v="10"/>
    <x v="0"/>
    <x v="1"/>
    <x v="2"/>
    <x v="1"/>
    <n v="1.08"/>
  </r>
  <r>
    <x v="11"/>
    <x v="0"/>
    <x v="0"/>
    <x v="0"/>
    <x v="1"/>
    <n v="1.28"/>
  </r>
  <r>
    <x v="11"/>
    <x v="0"/>
    <x v="0"/>
    <x v="1"/>
    <x v="1"/>
    <n v="1"/>
  </r>
  <r>
    <x v="11"/>
    <x v="0"/>
    <x v="0"/>
    <x v="2"/>
    <x v="1"/>
    <n v="1.1399999999999999"/>
  </r>
  <r>
    <x v="11"/>
    <x v="0"/>
    <x v="1"/>
    <x v="0"/>
    <x v="1"/>
    <n v="0.72"/>
  </r>
  <r>
    <x v="11"/>
    <x v="0"/>
    <x v="1"/>
    <x v="1"/>
    <x v="1"/>
    <n v="0.56000000000000005"/>
  </r>
  <r>
    <x v="11"/>
    <x v="0"/>
    <x v="1"/>
    <x v="2"/>
    <x v="1"/>
    <n v="0.64"/>
  </r>
  <r>
    <x v="12"/>
    <x v="0"/>
    <x v="0"/>
    <x v="0"/>
    <x v="1"/>
    <n v="0.81"/>
  </r>
  <r>
    <x v="12"/>
    <x v="0"/>
    <x v="0"/>
    <x v="1"/>
    <x v="1"/>
    <n v="0.65"/>
  </r>
  <r>
    <x v="12"/>
    <x v="0"/>
    <x v="0"/>
    <x v="2"/>
    <x v="1"/>
    <n v="0.73"/>
  </r>
  <r>
    <x v="12"/>
    <x v="0"/>
    <x v="1"/>
    <x v="0"/>
    <x v="1"/>
    <n v="0.62"/>
  </r>
  <r>
    <x v="12"/>
    <x v="0"/>
    <x v="1"/>
    <x v="1"/>
    <x v="1"/>
    <n v="0.36"/>
  </r>
  <r>
    <x v="12"/>
    <x v="0"/>
    <x v="1"/>
    <x v="2"/>
    <x v="1"/>
    <n v="0.49"/>
  </r>
  <r>
    <x v="0"/>
    <x v="0"/>
    <x v="0"/>
    <x v="0"/>
    <x v="2"/>
    <n v="0.59"/>
  </r>
  <r>
    <x v="0"/>
    <x v="0"/>
    <x v="0"/>
    <x v="1"/>
    <x v="2"/>
    <n v="0.49"/>
  </r>
  <r>
    <x v="0"/>
    <x v="0"/>
    <x v="0"/>
    <x v="2"/>
    <x v="2"/>
    <n v="0.54"/>
  </r>
  <r>
    <x v="0"/>
    <x v="0"/>
    <x v="1"/>
    <x v="0"/>
    <x v="2"/>
    <n v="0.35"/>
  </r>
  <r>
    <x v="0"/>
    <x v="0"/>
    <x v="1"/>
    <x v="1"/>
    <x v="2"/>
    <n v="0.23"/>
  </r>
  <r>
    <x v="0"/>
    <x v="0"/>
    <x v="1"/>
    <x v="2"/>
    <x v="2"/>
    <n v="0.28999999999999998"/>
  </r>
  <r>
    <x v="1"/>
    <x v="0"/>
    <x v="0"/>
    <x v="0"/>
    <x v="2"/>
    <n v="0.52"/>
  </r>
  <r>
    <x v="1"/>
    <x v="0"/>
    <x v="0"/>
    <x v="1"/>
    <x v="2"/>
    <n v="0.43"/>
  </r>
  <r>
    <x v="1"/>
    <x v="0"/>
    <x v="0"/>
    <x v="2"/>
    <x v="2"/>
    <n v="0.47"/>
  </r>
  <r>
    <x v="1"/>
    <x v="0"/>
    <x v="1"/>
    <x v="0"/>
    <x v="2"/>
    <n v="0.31"/>
  </r>
  <r>
    <x v="1"/>
    <x v="0"/>
    <x v="1"/>
    <x v="1"/>
    <x v="2"/>
    <n v="0.18"/>
  </r>
  <r>
    <x v="1"/>
    <x v="0"/>
    <x v="1"/>
    <x v="2"/>
    <x v="2"/>
    <n v="0.24"/>
  </r>
  <r>
    <x v="2"/>
    <x v="0"/>
    <x v="0"/>
    <x v="0"/>
    <x v="2"/>
    <n v="0.46"/>
  </r>
  <r>
    <x v="2"/>
    <x v="0"/>
    <x v="0"/>
    <x v="1"/>
    <x v="2"/>
    <n v="0.4"/>
  </r>
  <r>
    <x v="2"/>
    <x v="0"/>
    <x v="0"/>
    <x v="2"/>
    <x v="2"/>
    <n v="0.43"/>
  </r>
  <r>
    <x v="2"/>
    <x v="0"/>
    <x v="1"/>
    <x v="0"/>
    <x v="2"/>
    <n v="0.37"/>
  </r>
  <r>
    <x v="2"/>
    <x v="0"/>
    <x v="1"/>
    <x v="1"/>
    <x v="2"/>
    <n v="0.28000000000000003"/>
  </r>
  <r>
    <x v="2"/>
    <x v="0"/>
    <x v="1"/>
    <x v="2"/>
    <x v="2"/>
    <n v="0.32"/>
  </r>
  <r>
    <x v="3"/>
    <x v="0"/>
    <x v="0"/>
    <x v="0"/>
    <x v="2"/>
    <n v="0.41"/>
  </r>
  <r>
    <x v="3"/>
    <x v="0"/>
    <x v="0"/>
    <x v="1"/>
    <x v="2"/>
    <n v="0.37"/>
  </r>
  <r>
    <x v="3"/>
    <x v="0"/>
    <x v="0"/>
    <x v="2"/>
    <x v="2"/>
    <n v="0.39"/>
  </r>
  <r>
    <x v="3"/>
    <x v="0"/>
    <x v="1"/>
    <x v="0"/>
    <x v="2"/>
    <n v="0.32"/>
  </r>
  <r>
    <x v="3"/>
    <x v="0"/>
    <x v="1"/>
    <x v="1"/>
    <x v="2"/>
    <n v="0.38"/>
  </r>
  <r>
    <x v="3"/>
    <x v="0"/>
    <x v="1"/>
    <x v="2"/>
    <x v="2"/>
    <n v="0.35"/>
  </r>
  <r>
    <x v="4"/>
    <x v="0"/>
    <x v="0"/>
    <x v="0"/>
    <x v="2"/>
    <n v="0.39"/>
  </r>
  <r>
    <x v="4"/>
    <x v="0"/>
    <x v="0"/>
    <x v="1"/>
    <x v="2"/>
    <n v="0.34"/>
  </r>
  <r>
    <x v="4"/>
    <x v="0"/>
    <x v="0"/>
    <x v="2"/>
    <x v="2"/>
    <n v="0.36"/>
  </r>
  <r>
    <x v="4"/>
    <x v="0"/>
    <x v="1"/>
    <x v="0"/>
    <x v="2"/>
    <n v="0.38"/>
  </r>
  <r>
    <x v="4"/>
    <x v="0"/>
    <x v="1"/>
    <x v="1"/>
    <x v="2"/>
    <n v="0.24"/>
  </r>
  <r>
    <x v="4"/>
    <x v="0"/>
    <x v="1"/>
    <x v="2"/>
    <x v="2"/>
    <n v="0.31"/>
  </r>
  <r>
    <x v="5"/>
    <x v="0"/>
    <x v="0"/>
    <x v="0"/>
    <x v="2"/>
    <n v="0.35"/>
  </r>
  <r>
    <x v="5"/>
    <x v="0"/>
    <x v="0"/>
    <x v="1"/>
    <x v="2"/>
    <n v="0.31"/>
  </r>
  <r>
    <x v="5"/>
    <x v="0"/>
    <x v="0"/>
    <x v="2"/>
    <x v="2"/>
    <n v="0.33"/>
  </r>
  <r>
    <x v="5"/>
    <x v="0"/>
    <x v="1"/>
    <x v="0"/>
    <x v="2"/>
    <n v="0.28000000000000003"/>
  </r>
  <r>
    <x v="5"/>
    <x v="0"/>
    <x v="1"/>
    <x v="1"/>
    <x v="2"/>
    <n v="0.39"/>
  </r>
  <r>
    <x v="5"/>
    <x v="0"/>
    <x v="1"/>
    <x v="2"/>
    <x v="2"/>
    <n v="0.34"/>
  </r>
  <r>
    <x v="6"/>
    <x v="0"/>
    <x v="0"/>
    <x v="0"/>
    <x v="2"/>
    <n v="0.28999999999999998"/>
  </r>
  <r>
    <x v="6"/>
    <x v="0"/>
    <x v="0"/>
    <x v="1"/>
    <x v="2"/>
    <n v="0.3"/>
  </r>
  <r>
    <x v="6"/>
    <x v="0"/>
    <x v="0"/>
    <x v="2"/>
    <x v="2"/>
    <n v="0.3"/>
  </r>
  <r>
    <x v="6"/>
    <x v="0"/>
    <x v="1"/>
    <x v="0"/>
    <x v="2"/>
    <n v="0.17"/>
  </r>
  <r>
    <x v="6"/>
    <x v="0"/>
    <x v="1"/>
    <x v="1"/>
    <x v="2"/>
    <n v="0.25"/>
  </r>
  <r>
    <x v="6"/>
    <x v="0"/>
    <x v="1"/>
    <x v="2"/>
    <x v="2"/>
    <n v="0.21"/>
  </r>
  <r>
    <x v="7"/>
    <x v="0"/>
    <x v="0"/>
    <x v="0"/>
    <x v="2"/>
    <n v="0.28000000000000003"/>
  </r>
  <r>
    <x v="7"/>
    <x v="0"/>
    <x v="0"/>
    <x v="1"/>
    <x v="2"/>
    <n v="0.28000000000000003"/>
  </r>
  <r>
    <x v="7"/>
    <x v="0"/>
    <x v="0"/>
    <x v="2"/>
    <x v="2"/>
    <n v="0.28000000000000003"/>
  </r>
  <r>
    <x v="7"/>
    <x v="0"/>
    <x v="1"/>
    <x v="0"/>
    <x v="2"/>
    <n v="0.24"/>
  </r>
  <r>
    <x v="7"/>
    <x v="0"/>
    <x v="1"/>
    <x v="1"/>
    <x v="2"/>
    <n v="0.35"/>
  </r>
  <r>
    <x v="7"/>
    <x v="0"/>
    <x v="1"/>
    <x v="2"/>
    <x v="2"/>
    <n v="0.3"/>
  </r>
  <r>
    <x v="8"/>
    <x v="0"/>
    <x v="0"/>
    <x v="0"/>
    <x v="2"/>
    <n v="0.24"/>
  </r>
  <r>
    <x v="8"/>
    <x v="0"/>
    <x v="0"/>
    <x v="1"/>
    <x v="2"/>
    <n v="0.25"/>
  </r>
  <r>
    <x v="8"/>
    <x v="0"/>
    <x v="0"/>
    <x v="2"/>
    <x v="2"/>
    <n v="0.25"/>
  </r>
  <r>
    <x v="8"/>
    <x v="0"/>
    <x v="1"/>
    <x v="0"/>
    <x v="2"/>
    <n v="0.18"/>
  </r>
  <r>
    <x v="8"/>
    <x v="0"/>
    <x v="1"/>
    <x v="1"/>
    <x v="2"/>
    <n v="0.26"/>
  </r>
  <r>
    <x v="8"/>
    <x v="0"/>
    <x v="1"/>
    <x v="2"/>
    <x v="2"/>
    <n v="0.22"/>
  </r>
  <r>
    <x v="9"/>
    <x v="0"/>
    <x v="0"/>
    <x v="0"/>
    <x v="2"/>
    <n v="0.21"/>
  </r>
  <r>
    <x v="9"/>
    <x v="0"/>
    <x v="0"/>
    <x v="1"/>
    <x v="2"/>
    <n v="0.24"/>
  </r>
  <r>
    <x v="9"/>
    <x v="0"/>
    <x v="0"/>
    <x v="2"/>
    <x v="2"/>
    <n v="0.22"/>
  </r>
  <r>
    <x v="9"/>
    <x v="0"/>
    <x v="1"/>
    <x v="0"/>
    <x v="2"/>
    <n v="0.19"/>
  </r>
  <r>
    <x v="9"/>
    <x v="0"/>
    <x v="1"/>
    <x v="1"/>
    <x v="2"/>
    <n v="0.1"/>
  </r>
  <r>
    <x v="9"/>
    <x v="0"/>
    <x v="1"/>
    <x v="2"/>
    <x v="2"/>
    <n v="0.14000000000000001"/>
  </r>
  <r>
    <x v="10"/>
    <x v="0"/>
    <x v="0"/>
    <x v="0"/>
    <x v="2"/>
    <n v="0.19"/>
  </r>
  <r>
    <x v="10"/>
    <x v="0"/>
    <x v="0"/>
    <x v="1"/>
    <x v="2"/>
    <n v="0.21"/>
  </r>
  <r>
    <x v="10"/>
    <x v="0"/>
    <x v="0"/>
    <x v="2"/>
    <x v="2"/>
    <n v="0.2"/>
  </r>
  <r>
    <x v="10"/>
    <x v="0"/>
    <x v="1"/>
    <x v="0"/>
    <x v="2"/>
    <n v="0.19"/>
  </r>
  <r>
    <x v="10"/>
    <x v="0"/>
    <x v="1"/>
    <x v="1"/>
    <x v="2"/>
    <n v="0.16"/>
  </r>
  <r>
    <x v="10"/>
    <x v="0"/>
    <x v="1"/>
    <x v="2"/>
    <x v="2"/>
    <n v="0.18"/>
  </r>
  <r>
    <x v="11"/>
    <x v="0"/>
    <x v="0"/>
    <x v="0"/>
    <x v="2"/>
    <n v="0.15"/>
  </r>
  <r>
    <x v="11"/>
    <x v="0"/>
    <x v="0"/>
    <x v="1"/>
    <x v="2"/>
    <n v="0.2"/>
  </r>
  <r>
    <x v="11"/>
    <x v="0"/>
    <x v="0"/>
    <x v="2"/>
    <x v="2"/>
    <n v="0.18"/>
  </r>
  <r>
    <x v="11"/>
    <x v="0"/>
    <x v="1"/>
    <x v="0"/>
    <x v="2"/>
    <n v="0.2"/>
  </r>
  <r>
    <x v="11"/>
    <x v="0"/>
    <x v="1"/>
    <x v="1"/>
    <x v="2"/>
    <n v="0.11"/>
  </r>
  <r>
    <x v="11"/>
    <x v="0"/>
    <x v="1"/>
    <x v="2"/>
    <x v="2"/>
    <n v="0.15"/>
  </r>
  <r>
    <x v="12"/>
    <x v="0"/>
    <x v="0"/>
    <x v="0"/>
    <x v="2"/>
    <n v="0.16"/>
  </r>
  <r>
    <x v="12"/>
    <x v="0"/>
    <x v="0"/>
    <x v="1"/>
    <x v="2"/>
    <n v="0.18"/>
  </r>
  <r>
    <x v="12"/>
    <x v="0"/>
    <x v="0"/>
    <x v="2"/>
    <x v="2"/>
    <n v="0.17"/>
  </r>
  <r>
    <x v="12"/>
    <x v="0"/>
    <x v="1"/>
    <x v="0"/>
    <x v="2"/>
    <n v="0.13"/>
  </r>
  <r>
    <x v="12"/>
    <x v="0"/>
    <x v="1"/>
    <x v="1"/>
    <x v="2"/>
    <n v="0.05"/>
  </r>
  <r>
    <x v="12"/>
    <x v="0"/>
    <x v="1"/>
    <x v="2"/>
    <x v="2"/>
    <n v="0.09"/>
  </r>
  <r>
    <x v="13"/>
    <x v="0"/>
    <x v="0"/>
    <x v="0"/>
    <x v="0"/>
    <n v="33"/>
  </r>
  <r>
    <x v="13"/>
    <x v="0"/>
    <x v="0"/>
    <x v="1"/>
    <x v="0"/>
    <n v="20.53"/>
  </r>
  <r>
    <x v="13"/>
    <x v="0"/>
    <x v="0"/>
    <x v="2"/>
    <x v="0"/>
    <n v="26.99"/>
  </r>
  <r>
    <x v="13"/>
    <x v="0"/>
    <x v="1"/>
    <x v="0"/>
    <x v="0"/>
    <n v="22.73"/>
  </r>
  <r>
    <x v="13"/>
    <x v="0"/>
    <x v="1"/>
    <x v="1"/>
    <x v="0"/>
    <n v="12.72"/>
  </r>
  <r>
    <x v="13"/>
    <x v="0"/>
    <x v="1"/>
    <x v="2"/>
    <x v="0"/>
    <n v="17.96"/>
  </r>
  <r>
    <x v="14"/>
    <x v="0"/>
    <x v="0"/>
    <x v="0"/>
    <x v="0"/>
    <n v="30.27"/>
  </r>
  <r>
    <x v="14"/>
    <x v="0"/>
    <x v="0"/>
    <x v="1"/>
    <x v="0"/>
    <n v="18.2"/>
  </r>
  <r>
    <x v="14"/>
    <x v="0"/>
    <x v="0"/>
    <x v="2"/>
    <x v="0"/>
    <n v="24.45"/>
  </r>
  <r>
    <x v="14"/>
    <x v="0"/>
    <x v="1"/>
    <x v="0"/>
    <x v="0"/>
    <n v="21.93"/>
  </r>
  <r>
    <x v="14"/>
    <x v="0"/>
    <x v="1"/>
    <x v="1"/>
    <x v="0"/>
    <n v="11.71"/>
  </r>
  <r>
    <x v="14"/>
    <x v="0"/>
    <x v="1"/>
    <x v="2"/>
    <x v="0"/>
    <n v="17.03"/>
  </r>
  <r>
    <x v="13"/>
    <x v="0"/>
    <x v="0"/>
    <x v="0"/>
    <x v="1"/>
    <n v="12.34"/>
  </r>
  <r>
    <x v="13"/>
    <x v="0"/>
    <x v="0"/>
    <x v="1"/>
    <x v="1"/>
    <n v="12.84"/>
  </r>
  <r>
    <x v="13"/>
    <x v="0"/>
    <x v="0"/>
    <x v="2"/>
    <x v="1"/>
    <n v="12.59"/>
  </r>
  <r>
    <x v="13"/>
    <x v="0"/>
    <x v="1"/>
    <x v="0"/>
    <x v="1"/>
    <n v="8.48"/>
  </r>
  <r>
    <x v="13"/>
    <x v="0"/>
    <x v="1"/>
    <x v="1"/>
    <x v="1"/>
    <n v="9.99"/>
  </r>
  <r>
    <x v="13"/>
    <x v="0"/>
    <x v="1"/>
    <x v="2"/>
    <x v="1"/>
    <n v="9.2100000000000009"/>
  </r>
  <r>
    <x v="14"/>
    <x v="0"/>
    <x v="0"/>
    <x v="0"/>
    <x v="1"/>
    <n v="11.23"/>
  </r>
  <r>
    <x v="14"/>
    <x v="0"/>
    <x v="0"/>
    <x v="1"/>
    <x v="1"/>
    <n v="11.42"/>
  </r>
  <r>
    <x v="14"/>
    <x v="0"/>
    <x v="0"/>
    <x v="2"/>
    <x v="1"/>
    <n v="11.32"/>
  </r>
  <r>
    <x v="14"/>
    <x v="0"/>
    <x v="1"/>
    <x v="0"/>
    <x v="1"/>
    <n v="7.38"/>
  </r>
  <r>
    <x v="14"/>
    <x v="0"/>
    <x v="1"/>
    <x v="1"/>
    <x v="1"/>
    <n v="8.94"/>
  </r>
  <r>
    <x v="14"/>
    <x v="0"/>
    <x v="1"/>
    <x v="2"/>
    <x v="1"/>
    <n v="8.1300000000000008"/>
  </r>
  <r>
    <x v="13"/>
    <x v="0"/>
    <x v="0"/>
    <x v="0"/>
    <x v="2"/>
    <n v="0.69"/>
  </r>
  <r>
    <x v="13"/>
    <x v="0"/>
    <x v="0"/>
    <x v="1"/>
    <x v="2"/>
    <n v="0.62"/>
  </r>
  <r>
    <x v="13"/>
    <x v="0"/>
    <x v="0"/>
    <x v="2"/>
    <x v="2"/>
    <n v="0.65"/>
  </r>
  <r>
    <x v="13"/>
    <x v="0"/>
    <x v="1"/>
    <x v="0"/>
    <x v="2"/>
    <n v="0.3"/>
  </r>
  <r>
    <x v="13"/>
    <x v="0"/>
    <x v="1"/>
    <x v="1"/>
    <x v="2"/>
    <n v="0.27"/>
  </r>
  <r>
    <x v="13"/>
    <x v="0"/>
    <x v="1"/>
    <x v="2"/>
    <x v="2"/>
    <n v="0.28000000000000003"/>
  </r>
  <r>
    <x v="14"/>
    <x v="0"/>
    <x v="0"/>
    <x v="0"/>
    <x v="2"/>
    <n v="0.63"/>
  </r>
  <r>
    <x v="14"/>
    <x v="0"/>
    <x v="0"/>
    <x v="1"/>
    <x v="2"/>
    <n v="0.55000000000000004"/>
  </r>
  <r>
    <x v="14"/>
    <x v="0"/>
    <x v="0"/>
    <x v="2"/>
    <x v="2"/>
    <n v="0.59"/>
  </r>
  <r>
    <x v="14"/>
    <x v="0"/>
    <x v="1"/>
    <x v="0"/>
    <x v="2"/>
    <n v="0.3"/>
  </r>
  <r>
    <x v="14"/>
    <x v="0"/>
    <x v="1"/>
    <x v="1"/>
    <x v="2"/>
    <n v="0.23"/>
  </r>
  <r>
    <x v="14"/>
    <x v="0"/>
    <x v="1"/>
    <x v="2"/>
    <x v="2"/>
    <n v="0.26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0">
  <r>
    <x v="0"/>
    <x v="0"/>
    <x v="0"/>
    <x v="0"/>
    <x v="0"/>
    <n v="26.76"/>
  </r>
  <r>
    <x v="0"/>
    <x v="0"/>
    <x v="0"/>
    <x v="1"/>
    <x v="0"/>
    <n v="27.24"/>
  </r>
  <r>
    <x v="0"/>
    <x v="0"/>
    <x v="0"/>
    <x v="2"/>
    <x v="0"/>
    <n v="26.99"/>
  </r>
  <r>
    <x v="0"/>
    <x v="0"/>
    <x v="1"/>
    <x v="0"/>
    <x v="0"/>
    <n v="18.739999999999998"/>
  </r>
  <r>
    <x v="0"/>
    <x v="0"/>
    <x v="1"/>
    <x v="1"/>
    <x v="0"/>
    <n v="19.12"/>
  </r>
  <r>
    <x v="0"/>
    <x v="0"/>
    <x v="1"/>
    <x v="2"/>
    <x v="0"/>
    <n v="18.920000000000002"/>
  </r>
  <r>
    <x v="0"/>
    <x v="1"/>
    <x v="0"/>
    <x v="0"/>
    <x v="0"/>
    <n v="5.13"/>
  </r>
  <r>
    <x v="0"/>
    <x v="1"/>
    <x v="0"/>
    <x v="1"/>
    <x v="0"/>
    <n v="8.44"/>
  </r>
  <r>
    <x v="0"/>
    <x v="1"/>
    <x v="0"/>
    <x v="2"/>
    <x v="0"/>
    <n v="6.73"/>
  </r>
  <r>
    <x v="0"/>
    <x v="1"/>
    <x v="1"/>
    <x v="0"/>
    <x v="0"/>
    <n v="4.49"/>
  </r>
  <r>
    <x v="0"/>
    <x v="1"/>
    <x v="1"/>
    <x v="1"/>
    <x v="0"/>
    <n v="7.58"/>
  </r>
  <r>
    <x v="0"/>
    <x v="1"/>
    <x v="1"/>
    <x v="2"/>
    <x v="0"/>
    <n v="5.97"/>
  </r>
  <r>
    <x v="1"/>
    <x v="0"/>
    <x v="0"/>
    <x v="0"/>
    <x v="0"/>
    <n v="23.2"/>
  </r>
  <r>
    <x v="1"/>
    <x v="0"/>
    <x v="0"/>
    <x v="1"/>
    <x v="0"/>
    <n v="24.53"/>
  </r>
  <r>
    <x v="1"/>
    <x v="0"/>
    <x v="0"/>
    <x v="2"/>
    <x v="0"/>
    <n v="23.85"/>
  </r>
  <r>
    <x v="1"/>
    <x v="0"/>
    <x v="1"/>
    <x v="0"/>
    <x v="0"/>
    <n v="16.559999999999999"/>
  </r>
  <r>
    <x v="1"/>
    <x v="0"/>
    <x v="1"/>
    <x v="1"/>
    <x v="0"/>
    <n v="17.690000000000001"/>
  </r>
  <r>
    <x v="1"/>
    <x v="0"/>
    <x v="1"/>
    <x v="2"/>
    <x v="0"/>
    <n v="17.100000000000001"/>
  </r>
  <r>
    <x v="1"/>
    <x v="1"/>
    <x v="0"/>
    <x v="0"/>
    <x v="0"/>
    <n v="5.24"/>
  </r>
  <r>
    <x v="1"/>
    <x v="1"/>
    <x v="0"/>
    <x v="1"/>
    <x v="0"/>
    <n v="8.94"/>
  </r>
  <r>
    <x v="1"/>
    <x v="1"/>
    <x v="0"/>
    <x v="2"/>
    <x v="0"/>
    <n v="7.03"/>
  </r>
  <r>
    <x v="1"/>
    <x v="1"/>
    <x v="1"/>
    <x v="0"/>
    <x v="0"/>
    <n v="5.17"/>
  </r>
  <r>
    <x v="1"/>
    <x v="1"/>
    <x v="1"/>
    <x v="1"/>
    <x v="0"/>
    <n v="8.16"/>
  </r>
  <r>
    <x v="1"/>
    <x v="1"/>
    <x v="1"/>
    <x v="2"/>
    <x v="0"/>
    <n v="6.61"/>
  </r>
  <r>
    <x v="2"/>
    <x v="0"/>
    <x v="0"/>
    <x v="0"/>
    <x v="0"/>
    <n v="19.64"/>
  </r>
  <r>
    <x v="2"/>
    <x v="0"/>
    <x v="0"/>
    <x v="1"/>
    <x v="0"/>
    <n v="20.82"/>
  </r>
  <r>
    <x v="2"/>
    <x v="0"/>
    <x v="0"/>
    <x v="2"/>
    <x v="0"/>
    <n v="20.21"/>
  </r>
  <r>
    <x v="2"/>
    <x v="0"/>
    <x v="1"/>
    <x v="0"/>
    <x v="0"/>
    <n v="12.99"/>
  </r>
  <r>
    <x v="2"/>
    <x v="0"/>
    <x v="1"/>
    <x v="1"/>
    <x v="0"/>
    <n v="13.3"/>
  </r>
  <r>
    <x v="2"/>
    <x v="0"/>
    <x v="1"/>
    <x v="2"/>
    <x v="0"/>
    <n v="13.14"/>
  </r>
  <r>
    <x v="2"/>
    <x v="1"/>
    <x v="0"/>
    <x v="0"/>
    <x v="0"/>
    <n v="5.48"/>
  </r>
  <r>
    <x v="2"/>
    <x v="1"/>
    <x v="0"/>
    <x v="1"/>
    <x v="0"/>
    <n v="9.1999999999999993"/>
  </r>
  <r>
    <x v="2"/>
    <x v="1"/>
    <x v="0"/>
    <x v="2"/>
    <x v="0"/>
    <n v="7.28"/>
  </r>
  <r>
    <x v="2"/>
    <x v="1"/>
    <x v="1"/>
    <x v="0"/>
    <x v="0"/>
    <n v="5.71"/>
  </r>
  <r>
    <x v="2"/>
    <x v="1"/>
    <x v="1"/>
    <x v="1"/>
    <x v="0"/>
    <n v="7.92"/>
  </r>
  <r>
    <x v="2"/>
    <x v="1"/>
    <x v="1"/>
    <x v="2"/>
    <x v="0"/>
    <n v="6.77"/>
  </r>
  <r>
    <x v="3"/>
    <x v="0"/>
    <x v="0"/>
    <x v="0"/>
    <x v="0"/>
    <n v="16.28"/>
  </r>
  <r>
    <x v="3"/>
    <x v="0"/>
    <x v="0"/>
    <x v="1"/>
    <x v="0"/>
    <n v="17.2"/>
  </r>
  <r>
    <x v="3"/>
    <x v="0"/>
    <x v="0"/>
    <x v="2"/>
    <x v="0"/>
    <n v="16.73"/>
  </r>
  <r>
    <x v="3"/>
    <x v="0"/>
    <x v="1"/>
    <x v="0"/>
    <x v="0"/>
    <n v="9.59"/>
  </r>
  <r>
    <x v="3"/>
    <x v="0"/>
    <x v="1"/>
    <x v="1"/>
    <x v="0"/>
    <n v="13.01"/>
  </r>
  <r>
    <x v="3"/>
    <x v="0"/>
    <x v="1"/>
    <x v="2"/>
    <x v="0"/>
    <n v="11.24"/>
  </r>
  <r>
    <x v="3"/>
    <x v="1"/>
    <x v="0"/>
    <x v="0"/>
    <x v="0"/>
    <n v="5.97"/>
  </r>
  <r>
    <x v="3"/>
    <x v="1"/>
    <x v="0"/>
    <x v="1"/>
    <x v="0"/>
    <n v="9.41"/>
  </r>
  <r>
    <x v="3"/>
    <x v="1"/>
    <x v="0"/>
    <x v="2"/>
    <x v="0"/>
    <n v="7.64"/>
  </r>
  <r>
    <x v="3"/>
    <x v="1"/>
    <x v="1"/>
    <x v="0"/>
    <x v="0"/>
    <n v="5.97"/>
  </r>
  <r>
    <x v="3"/>
    <x v="1"/>
    <x v="1"/>
    <x v="1"/>
    <x v="0"/>
    <n v="9.33"/>
  </r>
  <r>
    <x v="3"/>
    <x v="1"/>
    <x v="1"/>
    <x v="2"/>
    <x v="0"/>
    <n v="7.59"/>
  </r>
  <r>
    <x v="4"/>
    <x v="0"/>
    <x v="0"/>
    <x v="0"/>
    <x v="0"/>
    <n v="14.62"/>
  </r>
  <r>
    <x v="4"/>
    <x v="0"/>
    <x v="0"/>
    <x v="1"/>
    <x v="0"/>
    <n v="15.47"/>
  </r>
  <r>
    <x v="4"/>
    <x v="0"/>
    <x v="0"/>
    <x v="2"/>
    <x v="0"/>
    <n v="15.03"/>
  </r>
  <r>
    <x v="4"/>
    <x v="0"/>
    <x v="1"/>
    <x v="0"/>
    <x v="0"/>
    <n v="9.42"/>
  </r>
  <r>
    <x v="4"/>
    <x v="0"/>
    <x v="1"/>
    <x v="1"/>
    <x v="0"/>
    <n v="10.97"/>
  </r>
  <r>
    <x v="4"/>
    <x v="0"/>
    <x v="1"/>
    <x v="2"/>
    <x v="0"/>
    <n v="10.17"/>
  </r>
  <r>
    <x v="4"/>
    <x v="1"/>
    <x v="0"/>
    <x v="0"/>
    <x v="0"/>
    <n v="6.16"/>
  </r>
  <r>
    <x v="4"/>
    <x v="1"/>
    <x v="0"/>
    <x v="1"/>
    <x v="0"/>
    <n v="9.6"/>
  </r>
  <r>
    <x v="4"/>
    <x v="1"/>
    <x v="0"/>
    <x v="2"/>
    <x v="0"/>
    <n v="7.83"/>
  </r>
  <r>
    <x v="4"/>
    <x v="1"/>
    <x v="1"/>
    <x v="0"/>
    <x v="0"/>
    <n v="6.19"/>
  </r>
  <r>
    <x v="4"/>
    <x v="1"/>
    <x v="1"/>
    <x v="1"/>
    <x v="0"/>
    <n v="8.66"/>
  </r>
  <r>
    <x v="4"/>
    <x v="1"/>
    <x v="1"/>
    <x v="2"/>
    <x v="0"/>
    <n v="7.39"/>
  </r>
  <r>
    <x v="5"/>
    <x v="0"/>
    <x v="0"/>
    <x v="0"/>
    <x v="0"/>
    <n v="12.88"/>
  </r>
  <r>
    <x v="5"/>
    <x v="0"/>
    <x v="0"/>
    <x v="1"/>
    <x v="0"/>
    <n v="14.09"/>
  </r>
  <r>
    <x v="5"/>
    <x v="0"/>
    <x v="0"/>
    <x v="2"/>
    <x v="0"/>
    <n v="13.47"/>
  </r>
  <r>
    <x v="5"/>
    <x v="0"/>
    <x v="1"/>
    <x v="0"/>
    <x v="0"/>
    <n v="8.36"/>
  </r>
  <r>
    <x v="5"/>
    <x v="0"/>
    <x v="1"/>
    <x v="1"/>
    <x v="0"/>
    <n v="11.13"/>
  </r>
  <r>
    <x v="5"/>
    <x v="0"/>
    <x v="1"/>
    <x v="2"/>
    <x v="0"/>
    <n v="9.6999999999999993"/>
  </r>
  <r>
    <x v="5"/>
    <x v="1"/>
    <x v="0"/>
    <x v="0"/>
    <x v="0"/>
    <n v="6.11"/>
  </r>
  <r>
    <x v="5"/>
    <x v="1"/>
    <x v="0"/>
    <x v="1"/>
    <x v="0"/>
    <n v="9.6999999999999993"/>
  </r>
  <r>
    <x v="5"/>
    <x v="1"/>
    <x v="0"/>
    <x v="2"/>
    <x v="0"/>
    <n v="7.86"/>
  </r>
  <r>
    <x v="5"/>
    <x v="1"/>
    <x v="1"/>
    <x v="0"/>
    <x v="0"/>
    <n v="6.21"/>
  </r>
  <r>
    <x v="5"/>
    <x v="1"/>
    <x v="1"/>
    <x v="1"/>
    <x v="0"/>
    <n v="9.1300000000000008"/>
  </r>
  <r>
    <x v="5"/>
    <x v="1"/>
    <x v="1"/>
    <x v="2"/>
    <x v="0"/>
    <n v="7.62"/>
  </r>
  <r>
    <x v="6"/>
    <x v="0"/>
    <x v="0"/>
    <x v="0"/>
    <x v="0"/>
    <n v="12"/>
  </r>
  <r>
    <x v="6"/>
    <x v="0"/>
    <x v="0"/>
    <x v="1"/>
    <x v="0"/>
    <n v="13.41"/>
  </r>
  <r>
    <x v="6"/>
    <x v="0"/>
    <x v="0"/>
    <x v="2"/>
    <x v="0"/>
    <n v="12.69"/>
  </r>
  <r>
    <x v="6"/>
    <x v="0"/>
    <x v="1"/>
    <x v="0"/>
    <x v="0"/>
    <n v="8.2899999999999991"/>
  </r>
  <r>
    <x v="6"/>
    <x v="0"/>
    <x v="1"/>
    <x v="1"/>
    <x v="0"/>
    <n v="10.28"/>
  </r>
  <r>
    <x v="6"/>
    <x v="0"/>
    <x v="1"/>
    <x v="2"/>
    <x v="0"/>
    <n v="9.25"/>
  </r>
  <r>
    <x v="6"/>
    <x v="1"/>
    <x v="0"/>
    <x v="0"/>
    <x v="0"/>
    <n v="6.12"/>
  </r>
  <r>
    <x v="6"/>
    <x v="1"/>
    <x v="0"/>
    <x v="1"/>
    <x v="0"/>
    <n v="9.6"/>
  </r>
  <r>
    <x v="6"/>
    <x v="1"/>
    <x v="0"/>
    <x v="2"/>
    <x v="0"/>
    <n v="7.82"/>
  </r>
  <r>
    <x v="6"/>
    <x v="1"/>
    <x v="1"/>
    <x v="0"/>
    <x v="0"/>
    <n v="6.3"/>
  </r>
  <r>
    <x v="6"/>
    <x v="1"/>
    <x v="1"/>
    <x v="1"/>
    <x v="0"/>
    <n v="9.0500000000000007"/>
  </r>
  <r>
    <x v="6"/>
    <x v="1"/>
    <x v="1"/>
    <x v="2"/>
    <x v="0"/>
    <n v="7.63"/>
  </r>
  <r>
    <x v="7"/>
    <x v="0"/>
    <x v="0"/>
    <x v="0"/>
    <x v="0"/>
    <n v="10.72"/>
  </r>
  <r>
    <x v="7"/>
    <x v="0"/>
    <x v="0"/>
    <x v="1"/>
    <x v="0"/>
    <n v="12.34"/>
  </r>
  <r>
    <x v="7"/>
    <x v="0"/>
    <x v="0"/>
    <x v="2"/>
    <x v="0"/>
    <n v="11.51"/>
  </r>
  <r>
    <x v="7"/>
    <x v="0"/>
    <x v="1"/>
    <x v="0"/>
    <x v="0"/>
    <n v="7.29"/>
  </r>
  <r>
    <x v="7"/>
    <x v="0"/>
    <x v="1"/>
    <x v="1"/>
    <x v="0"/>
    <n v="10.14"/>
  </r>
  <r>
    <x v="7"/>
    <x v="0"/>
    <x v="1"/>
    <x v="2"/>
    <x v="0"/>
    <n v="8.67"/>
  </r>
  <r>
    <x v="7"/>
    <x v="1"/>
    <x v="0"/>
    <x v="0"/>
    <x v="0"/>
    <n v="6.08"/>
  </r>
  <r>
    <x v="7"/>
    <x v="1"/>
    <x v="0"/>
    <x v="1"/>
    <x v="0"/>
    <n v="9.5"/>
  </r>
  <r>
    <x v="7"/>
    <x v="1"/>
    <x v="0"/>
    <x v="2"/>
    <x v="0"/>
    <n v="7.74"/>
  </r>
  <r>
    <x v="7"/>
    <x v="1"/>
    <x v="1"/>
    <x v="0"/>
    <x v="0"/>
    <n v="5.82"/>
  </r>
  <r>
    <x v="7"/>
    <x v="1"/>
    <x v="1"/>
    <x v="1"/>
    <x v="0"/>
    <n v="9.24"/>
  </r>
  <r>
    <x v="7"/>
    <x v="1"/>
    <x v="1"/>
    <x v="2"/>
    <x v="0"/>
    <n v="7.48"/>
  </r>
  <r>
    <x v="8"/>
    <x v="0"/>
    <x v="0"/>
    <x v="0"/>
    <x v="0"/>
    <n v="9.2899999999999991"/>
  </r>
  <r>
    <x v="8"/>
    <x v="0"/>
    <x v="0"/>
    <x v="1"/>
    <x v="0"/>
    <n v="11.13"/>
  </r>
  <r>
    <x v="8"/>
    <x v="0"/>
    <x v="0"/>
    <x v="2"/>
    <x v="0"/>
    <n v="10.18"/>
  </r>
  <r>
    <x v="8"/>
    <x v="0"/>
    <x v="1"/>
    <x v="0"/>
    <x v="0"/>
    <n v="6.76"/>
  </r>
  <r>
    <x v="8"/>
    <x v="0"/>
    <x v="1"/>
    <x v="1"/>
    <x v="0"/>
    <n v="9.6"/>
  </r>
  <r>
    <x v="8"/>
    <x v="0"/>
    <x v="1"/>
    <x v="2"/>
    <x v="0"/>
    <n v="8.1300000000000008"/>
  </r>
  <r>
    <x v="8"/>
    <x v="1"/>
    <x v="0"/>
    <x v="0"/>
    <x v="0"/>
    <n v="5.69"/>
  </r>
  <r>
    <x v="8"/>
    <x v="1"/>
    <x v="0"/>
    <x v="1"/>
    <x v="0"/>
    <n v="8.9600000000000009"/>
  </r>
  <r>
    <x v="8"/>
    <x v="1"/>
    <x v="0"/>
    <x v="2"/>
    <x v="0"/>
    <n v="7.28"/>
  </r>
  <r>
    <x v="8"/>
    <x v="1"/>
    <x v="1"/>
    <x v="0"/>
    <x v="0"/>
    <n v="5.46"/>
  </r>
  <r>
    <x v="8"/>
    <x v="1"/>
    <x v="1"/>
    <x v="1"/>
    <x v="0"/>
    <n v="8.59"/>
  </r>
  <r>
    <x v="8"/>
    <x v="1"/>
    <x v="1"/>
    <x v="2"/>
    <x v="0"/>
    <n v="6.98"/>
  </r>
  <r>
    <x v="9"/>
    <x v="0"/>
    <x v="0"/>
    <x v="0"/>
    <x v="0"/>
    <n v="8.15"/>
  </r>
  <r>
    <x v="9"/>
    <x v="0"/>
    <x v="0"/>
    <x v="1"/>
    <x v="0"/>
    <n v="10.29"/>
  </r>
  <r>
    <x v="9"/>
    <x v="0"/>
    <x v="0"/>
    <x v="2"/>
    <x v="0"/>
    <n v="9.19"/>
  </r>
  <r>
    <x v="9"/>
    <x v="0"/>
    <x v="1"/>
    <x v="0"/>
    <x v="0"/>
    <n v="6.27"/>
  </r>
  <r>
    <x v="9"/>
    <x v="0"/>
    <x v="1"/>
    <x v="1"/>
    <x v="0"/>
    <n v="9.27"/>
  </r>
  <r>
    <x v="9"/>
    <x v="0"/>
    <x v="1"/>
    <x v="2"/>
    <x v="0"/>
    <n v="7.72"/>
  </r>
  <r>
    <x v="9"/>
    <x v="1"/>
    <x v="0"/>
    <x v="0"/>
    <x v="0"/>
    <n v="5.38"/>
  </r>
  <r>
    <x v="9"/>
    <x v="1"/>
    <x v="0"/>
    <x v="1"/>
    <x v="0"/>
    <n v="8.66"/>
  </r>
  <r>
    <x v="9"/>
    <x v="1"/>
    <x v="0"/>
    <x v="2"/>
    <x v="0"/>
    <n v="6.98"/>
  </r>
  <r>
    <x v="9"/>
    <x v="1"/>
    <x v="1"/>
    <x v="0"/>
    <x v="0"/>
    <n v="4.8899999999999997"/>
  </r>
  <r>
    <x v="9"/>
    <x v="1"/>
    <x v="1"/>
    <x v="1"/>
    <x v="0"/>
    <n v="8.7100000000000009"/>
  </r>
  <r>
    <x v="9"/>
    <x v="1"/>
    <x v="1"/>
    <x v="2"/>
    <x v="0"/>
    <n v="6.74"/>
  </r>
  <r>
    <x v="10"/>
    <x v="0"/>
    <x v="0"/>
    <x v="0"/>
    <x v="0"/>
    <n v="7.13"/>
  </r>
  <r>
    <x v="10"/>
    <x v="0"/>
    <x v="0"/>
    <x v="1"/>
    <x v="0"/>
    <n v="9.66"/>
  </r>
  <r>
    <x v="10"/>
    <x v="0"/>
    <x v="0"/>
    <x v="2"/>
    <x v="0"/>
    <n v="8.36"/>
  </r>
  <r>
    <x v="10"/>
    <x v="0"/>
    <x v="1"/>
    <x v="0"/>
    <x v="0"/>
    <n v="5.55"/>
  </r>
  <r>
    <x v="10"/>
    <x v="0"/>
    <x v="1"/>
    <x v="1"/>
    <x v="0"/>
    <n v="8.85"/>
  </r>
  <r>
    <x v="10"/>
    <x v="0"/>
    <x v="1"/>
    <x v="2"/>
    <x v="0"/>
    <n v="7.15"/>
  </r>
  <r>
    <x v="10"/>
    <x v="1"/>
    <x v="0"/>
    <x v="0"/>
    <x v="0"/>
    <n v="5.13"/>
  </r>
  <r>
    <x v="10"/>
    <x v="1"/>
    <x v="0"/>
    <x v="1"/>
    <x v="0"/>
    <n v="8.5500000000000007"/>
  </r>
  <r>
    <x v="10"/>
    <x v="1"/>
    <x v="0"/>
    <x v="2"/>
    <x v="0"/>
    <n v="6.8"/>
  </r>
  <r>
    <x v="10"/>
    <x v="1"/>
    <x v="1"/>
    <x v="0"/>
    <x v="0"/>
    <n v="4.9800000000000004"/>
  </r>
  <r>
    <x v="10"/>
    <x v="1"/>
    <x v="1"/>
    <x v="1"/>
    <x v="0"/>
    <n v="8.39"/>
  </r>
  <r>
    <x v="10"/>
    <x v="1"/>
    <x v="1"/>
    <x v="2"/>
    <x v="0"/>
    <n v="6.63"/>
  </r>
  <r>
    <x v="11"/>
    <x v="0"/>
    <x v="0"/>
    <x v="0"/>
    <x v="0"/>
    <n v="6.07"/>
  </r>
  <r>
    <x v="11"/>
    <x v="0"/>
    <x v="0"/>
    <x v="1"/>
    <x v="0"/>
    <n v="8.7899999999999991"/>
  </r>
  <r>
    <x v="11"/>
    <x v="0"/>
    <x v="0"/>
    <x v="2"/>
    <x v="0"/>
    <n v="7.39"/>
  </r>
  <r>
    <x v="11"/>
    <x v="0"/>
    <x v="1"/>
    <x v="0"/>
    <x v="0"/>
    <n v="5.04"/>
  </r>
  <r>
    <x v="11"/>
    <x v="0"/>
    <x v="1"/>
    <x v="1"/>
    <x v="0"/>
    <n v="7.58"/>
  </r>
  <r>
    <x v="11"/>
    <x v="0"/>
    <x v="1"/>
    <x v="2"/>
    <x v="0"/>
    <n v="6.27"/>
  </r>
  <r>
    <x v="11"/>
    <x v="1"/>
    <x v="0"/>
    <x v="0"/>
    <x v="0"/>
    <n v="4.74"/>
  </r>
  <r>
    <x v="11"/>
    <x v="1"/>
    <x v="0"/>
    <x v="1"/>
    <x v="0"/>
    <n v="8.07"/>
  </r>
  <r>
    <x v="11"/>
    <x v="1"/>
    <x v="0"/>
    <x v="2"/>
    <x v="0"/>
    <n v="6.36"/>
  </r>
  <r>
    <x v="11"/>
    <x v="1"/>
    <x v="1"/>
    <x v="0"/>
    <x v="0"/>
    <n v="4.68"/>
  </r>
  <r>
    <x v="11"/>
    <x v="1"/>
    <x v="1"/>
    <x v="1"/>
    <x v="0"/>
    <n v="7.16"/>
  </r>
  <r>
    <x v="11"/>
    <x v="1"/>
    <x v="1"/>
    <x v="2"/>
    <x v="0"/>
    <n v="5.88"/>
  </r>
  <r>
    <x v="12"/>
    <x v="0"/>
    <x v="0"/>
    <x v="0"/>
    <x v="0"/>
    <n v="5.41"/>
  </r>
  <r>
    <x v="12"/>
    <x v="0"/>
    <x v="0"/>
    <x v="1"/>
    <x v="0"/>
    <n v="8.15"/>
  </r>
  <r>
    <x v="12"/>
    <x v="0"/>
    <x v="0"/>
    <x v="2"/>
    <x v="0"/>
    <n v="6.74"/>
  </r>
  <r>
    <x v="12"/>
    <x v="0"/>
    <x v="1"/>
    <x v="0"/>
    <x v="0"/>
    <n v="3.83"/>
  </r>
  <r>
    <x v="12"/>
    <x v="0"/>
    <x v="1"/>
    <x v="1"/>
    <x v="0"/>
    <n v="7.94"/>
  </r>
  <r>
    <x v="12"/>
    <x v="0"/>
    <x v="1"/>
    <x v="2"/>
    <x v="0"/>
    <n v="5.81"/>
  </r>
  <r>
    <x v="12"/>
    <x v="1"/>
    <x v="0"/>
    <x v="0"/>
    <x v="0"/>
    <n v="4.3499999999999996"/>
  </r>
  <r>
    <x v="12"/>
    <x v="1"/>
    <x v="0"/>
    <x v="1"/>
    <x v="0"/>
    <n v="7.58"/>
  </r>
  <r>
    <x v="12"/>
    <x v="1"/>
    <x v="0"/>
    <x v="2"/>
    <x v="0"/>
    <n v="5.93"/>
  </r>
  <r>
    <x v="12"/>
    <x v="1"/>
    <x v="1"/>
    <x v="0"/>
    <x v="0"/>
    <n v="3.65"/>
  </r>
  <r>
    <x v="12"/>
    <x v="1"/>
    <x v="1"/>
    <x v="1"/>
    <x v="0"/>
    <n v="7.67"/>
  </r>
  <r>
    <x v="12"/>
    <x v="1"/>
    <x v="1"/>
    <x v="2"/>
    <x v="0"/>
    <n v="5.59"/>
  </r>
  <r>
    <x v="0"/>
    <x v="0"/>
    <x v="0"/>
    <x v="0"/>
    <x v="1"/>
    <n v="55.23"/>
  </r>
  <r>
    <x v="0"/>
    <x v="0"/>
    <x v="0"/>
    <x v="1"/>
    <x v="1"/>
    <n v="89.86"/>
  </r>
  <r>
    <x v="0"/>
    <x v="0"/>
    <x v="0"/>
    <x v="2"/>
    <x v="1"/>
    <n v="72.239999999999995"/>
  </r>
  <r>
    <x v="0"/>
    <x v="0"/>
    <x v="1"/>
    <x v="0"/>
    <x v="1"/>
    <n v="51.87"/>
  </r>
  <r>
    <x v="0"/>
    <x v="0"/>
    <x v="1"/>
    <x v="1"/>
    <x v="1"/>
    <n v="91.19"/>
  </r>
  <r>
    <x v="0"/>
    <x v="0"/>
    <x v="1"/>
    <x v="2"/>
    <x v="1"/>
    <n v="70.900000000000006"/>
  </r>
  <r>
    <x v="0"/>
    <x v="1"/>
    <x v="0"/>
    <x v="0"/>
    <x v="1"/>
    <n v="49.64"/>
  </r>
  <r>
    <x v="0"/>
    <x v="1"/>
    <x v="0"/>
    <x v="1"/>
    <x v="1"/>
    <n v="82.06"/>
  </r>
  <r>
    <x v="0"/>
    <x v="1"/>
    <x v="0"/>
    <x v="2"/>
    <x v="1"/>
    <n v="65.56"/>
  </r>
  <r>
    <x v="0"/>
    <x v="1"/>
    <x v="1"/>
    <x v="0"/>
    <x v="1"/>
    <n v="48.44"/>
  </r>
  <r>
    <x v="0"/>
    <x v="1"/>
    <x v="1"/>
    <x v="1"/>
    <x v="1"/>
    <n v="86.71"/>
  </r>
  <r>
    <x v="0"/>
    <x v="1"/>
    <x v="1"/>
    <x v="2"/>
    <x v="1"/>
    <n v="66.959999999999994"/>
  </r>
  <r>
    <x v="1"/>
    <x v="0"/>
    <x v="0"/>
    <x v="0"/>
    <x v="1"/>
    <n v="56.04"/>
  </r>
  <r>
    <x v="1"/>
    <x v="0"/>
    <x v="0"/>
    <x v="1"/>
    <x v="1"/>
    <n v="91.16"/>
  </r>
  <r>
    <x v="1"/>
    <x v="0"/>
    <x v="0"/>
    <x v="2"/>
    <x v="1"/>
    <n v="73.290000000000006"/>
  </r>
  <r>
    <x v="1"/>
    <x v="0"/>
    <x v="1"/>
    <x v="0"/>
    <x v="1"/>
    <n v="54.47"/>
  </r>
  <r>
    <x v="1"/>
    <x v="0"/>
    <x v="1"/>
    <x v="1"/>
    <x v="1"/>
    <n v="94.47"/>
  </r>
  <r>
    <x v="1"/>
    <x v="0"/>
    <x v="1"/>
    <x v="2"/>
    <x v="1"/>
    <n v="73.819999999999993"/>
  </r>
  <r>
    <x v="1"/>
    <x v="1"/>
    <x v="0"/>
    <x v="0"/>
    <x v="1"/>
    <n v="51.83"/>
  </r>
  <r>
    <x v="1"/>
    <x v="1"/>
    <x v="0"/>
    <x v="1"/>
    <x v="1"/>
    <n v="85.66"/>
  </r>
  <r>
    <x v="1"/>
    <x v="1"/>
    <x v="0"/>
    <x v="2"/>
    <x v="1"/>
    <n v="68.45"/>
  </r>
  <r>
    <x v="1"/>
    <x v="1"/>
    <x v="1"/>
    <x v="0"/>
    <x v="1"/>
    <n v="51.86"/>
  </r>
  <r>
    <x v="1"/>
    <x v="1"/>
    <x v="1"/>
    <x v="1"/>
    <x v="1"/>
    <n v="91.1"/>
  </r>
  <r>
    <x v="1"/>
    <x v="1"/>
    <x v="1"/>
    <x v="2"/>
    <x v="1"/>
    <n v="70.84"/>
  </r>
  <r>
    <x v="2"/>
    <x v="0"/>
    <x v="0"/>
    <x v="0"/>
    <x v="1"/>
    <n v="56.14"/>
  </r>
  <r>
    <x v="2"/>
    <x v="0"/>
    <x v="0"/>
    <x v="1"/>
    <x v="1"/>
    <n v="91.38"/>
  </r>
  <r>
    <x v="2"/>
    <x v="0"/>
    <x v="0"/>
    <x v="2"/>
    <x v="1"/>
    <n v="73.489999999999995"/>
  </r>
  <r>
    <x v="2"/>
    <x v="0"/>
    <x v="1"/>
    <x v="0"/>
    <x v="1"/>
    <n v="55.04"/>
  </r>
  <r>
    <x v="2"/>
    <x v="0"/>
    <x v="1"/>
    <x v="1"/>
    <x v="1"/>
    <n v="95.9"/>
  </r>
  <r>
    <x v="2"/>
    <x v="0"/>
    <x v="1"/>
    <x v="2"/>
    <x v="1"/>
    <n v="74.83"/>
  </r>
  <r>
    <x v="2"/>
    <x v="1"/>
    <x v="0"/>
    <x v="0"/>
    <x v="1"/>
    <n v="53.52"/>
  </r>
  <r>
    <x v="2"/>
    <x v="1"/>
    <x v="0"/>
    <x v="1"/>
    <x v="1"/>
    <n v="88.02"/>
  </r>
  <r>
    <x v="2"/>
    <x v="1"/>
    <x v="0"/>
    <x v="2"/>
    <x v="1"/>
    <n v="70.5"/>
  </r>
  <r>
    <x v="2"/>
    <x v="1"/>
    <x v="1"/>
    <x v="0"/>
    <x v="1"/>
    <n v="53.34"/>
  </r>
  <r>
    <x v="2"/>
    <x v="1"/>
    <x v="1"/>
    <x v="1"/>
    <x v="1"/>
    <n v="93.77"/>
  </r>
  <r>
    <x v="2"/>
    <x v="1"/>
    <x v="1"/>
    <x v="2"/>
    <x v="1"/>
    <n v="72.92"/>
  </r>
  <r>
    <x v="3"/>
    <x v="0"/>
    <x v="0"/>
    <x v="0"/>
    <x v="1"/>
    <n v="55.96"/>
  </r>
  <r>
    <x v="3"/>
    <x v="0"/>
    <x v="0"/>
    <x v="1"/>
    <x v="1"/>
    <n v="90.77"/>
  </r>
  <r>
    <x v="3"/>
    <x v="0"/>
    <x v="0"/>
    <x v="2"/>
    <x v="1"/>
    <n v="73.11"/>
  </r>
  <r>
    <x v="3"/>
    <x v="0"/>
    <x v="1"/>
    <x v="0"/>
    <x v="1"/>
    <n v="56.56"/>
  </r>
  <r>
    <x v="3"/>
    <x v="0"/>
    <x v="1"/>
    <x v="1"/>
    <x v="1"/>
    <n v="96.83"/>
  </r>
  <r>
    <x v="3"/>
    <x v="0"/>
    <x v="1"/>
    <x v="2"/>
    <x v="1"/>
    <n v="76.09"/>
  </r>
  <r>
    <x v="3"/>
    <x v="1"/>
    <x v="0"/>
    <x v="0"/>
    <x v="1"/>
    <n v="54.16"/>
  </r>
  <r>
    <x v="3"/>
    <x v="1"/>
    <x v="0"/>
    <x v="1"/>
    <x v="1"/>
    <n v="88.56"/>
  </r>
  <r>
    <x v="3"/>
    <x v="1"/>
    <x v="0"/>
    <x v="2"/>
    <x v="1"/>
    <n v="71.099999999999994"/>
  </r>
  <r>
    <x v="3"/>
    <x v="1"/>
    <x v="1"/>
    <x v="0"/>
    <x v="1"/>
    <n v="55.2"/>
  </r>
  <r>
    <x v="3"/>
    <x v="1"/>
    <x v="1"/>
    <x v="1"/>
    <x v="1"/>
    <n v="95.18"/>
  </r>
  <r>
    <x v="3"/>
    <x v="1"/>
    <x v="1"/>
    <x v="2"/>
    <x v="1"/>
    <n v="74.59"/>
  </r>
  <r>
    <x v="4"/>
    <x v="0"/>
    <x v="0"/>
    <x v="0"/>
    <x v="1"/>
    <n v="55.71"/>
  </r>
  <r>
    <x v="4"/>
    <x v="0"/>
    <x v="0"/>
    <x v="1"/>
    <x v="1"/>
    <n v="90.86"/>
  </r>
  <r>
    <x v="4"/>
    <x v="0"/>
    <x v="0"/>
    <x v="2"/>
    <x v="1"/>
    <n v="73.040000000000006"/>
  </r>
  <r>
    <x v="4"/>
    <x v="0"/>
    <x v="1"/>
    <x v="0"/>
    <x v="1"/>
    <n v="55.81"/>
  </r>
  <r>
    <x v="4"/>
    <x v="0"/>
    <x v="1"/>
    <x v="1"/>
    <x v="1"/>
    <n v="97.62"/>
  </r>
  <r>
    <x v="4"/>
    <x v="0"/>
    <x v="1"/>
    <x v="2"/>
    <x v="1"/>
    <n v="76.06"/>
  </r>
  <r>
    <x v="4"/>
    <x v="1"/>
    <x v="0"/>
    <x v="0"/>
    <x v="1"/>
    <n v="54.25"/>
  </r>
  <r>
    <x v="4"/>
    <x v="1"/>
    <x v="0"/>
    <x v="1"/>
    <x v="1"/>
    <n v="89.08"/>
  </r>
  <r>
    <x v="4"/>
    <x v="1"/>
    <x v="0"/>
    <x v="2"/>
    <x v="1"/>
    <n v="71.430000000000007"/>
  </r>
  <r>
    <x v="4"/>
    <x v="1"/>
    <x v="1"/>
    <x v="0"/>
    <x v="1"/>
    <n v="54.6"/>
  </r>
  <r>
    <x v="4"/>
    <x v="1"/>
    <x v="1"/>
    <x v="1"/>
    <x v="1"/>
    <n v="96.25"/>
  </r>
  <r>
    <x v="4"/>
    <x v="1"/>
    <x v="1"/>
    <x v="2"/>
    <x v="1"/>
    <n v="74.78"/>
  </r>
  <r>
    <x v="5"/>
    <x v="0"/>
    <x v="0"/>
    <x v="0"/>
    <x v="1"/>
    <n v="54.73"/>
  </r>
  <r>
    <x v="5"/>
    <x v="0"/>
    <x v="0"/>
    <x v="1"/>
    <x v="1"/>
    <n v="89.3"/>
  </r>
  <r>
    <x v="5"/>
    <x v="0"/>
    <x v="0"/>
    <x v="2"/>
    <x v="1"/>
    <n v="71.78"/>
  </r>
  <r>
    <x v="5"/>
    <x v="0"/>
    <x v="1"/>
    <x v="0"/>
    <x v="1"/>
    <n v="53.63"/>
  </r>
  <r>
    <x v="5"/>
    <x v="0"/>
    <x v="1"/>
    <x v="1"/>
    <x v="1"/>
    <n v="93.55"/>
  </r>
  <r>
    <x v="5"/>
    <x v="0"/>
    <x v="1"/>
    <x v="2"/>
    <x v="1"/>
    <n v="73.02"/>
  </r>
  <r>
    <x v="5"/>
    <x v="1"/>
    <x v="0"/>
    <x v="0"/>
    <x v="1"/>
    <n v="53.57"/>
  </r>
  <r>
    <x v="5"/>
    <x v="1"/>
    <x v="0"/>
    <x v="1"/>
    <x v="1"/>
    <n v="87.89"/>
  </r>
  <r>
    <x v="5"/>
    <x v="1"/>
    <x v="0"/>
    <x v="2"/>
    <x v="1"/>
    <n v="70.5"/>
  </r>
  <r>
    <x v="5"/>
    <x v="1"/>
    <x v="1"/>
    <x v="0"/>
    <x v="1"/>
    <n v="52.59"/>
  </r>
  <r>
    <x v="5"/>
    <x v="1"/>
    <x v="1"/>
    <x v="1"/>
    <x v="1"/>
    <n v="92.56"/>
  </r>
  <r>
    <x v="5"/>
    <x v="1"/>
    <x v="1"/>
    <x v="2"/>
    <x v="1"/>
    <n v="72"/>
  </r>
  <r>
    <x v="6"/>
    <x v="0"/>
    <x v="0"/>
    <x v="0"/>
    <x v="1"/>
    <n v="54.07"/>
  </r>
  <r>
    <x v="6"/>
    <x v="0"/>
    <x v="0"/>
    <x v="1"/>
    <x v="1"/>
    <n v="88.65"/>
  </r>
  <r>
    <x v="6"/>
    <x v="0"/>
    <x v="0"/>
    <x v="2"/>
    <x v="1"/>
    <n v="71.11"/>
  </r>
  <r>
    <x v="6"/>
    <x v="0"/>
    <x v="1"/>
    <x v="0"/>
    <x v="1"/>
    <n v="51.63"/>
  </r>
  <r>
    <x v="6"/>
    <x v="0"/>
    <x v="1"/>
    <x v="1"/>
    <x v="1"/>
    <n v="92.78"/>
  </r>
  <r>
    <x v="6"/>
    <x v="0"/>
    <x v="1"/>
    <x v="2"/>
    <x v="1"/>
    <n v="71.569999999999993"/>
  </r>
  <r>
    <x v="6"/>
    <x v="1"/>
    <x v="0"/>
    <x v="0"/>
    <x v="1"/>
    <n v="53.03"/>
  </r>
  <r>
    <x v="6"/>
    <x v="1"/>
    <x v="0"/>
    <x v="1"/>
    <x v="1"/>
    <n v="87.42"/>
  </r>
  <r>
    <x v="6"/>
    <x v="1"/>
    <x v="0"/>
    <x v="2"/>
    <x v="1"/>
    <n v="69.989999999999995"/>
  </r>
  <r>
    <x v="6"/>
    <x v="1"/>
    <x v="1"/>
    <x v="0"/>
    <x v="1"/>
    <n v="50.69"/>
  </r>
  <r>
    <x v="6"/>
    <x v="1"/>
    <x v="1"/>
    <x v="1"/>
    <x v="1"/>
    <n v="91.63"/>
  </r>
  <r>
    <x v="6"/>
    <x v="1"/>
    <x v="1"/>
    <x v="2"/>
    <x v="1"/>
    <n v="70.53"/>
  </r>
  <r>
    <x v="7"/>
    <x v="0"/>
    <x v="0"/>
    <x v="0"/>
    <x v="1"/>
    <n v="54.18"/>
  </r>
  <r>
    <x v="7"/>
    <x v="0"/>
    <x v="0"/>
    <x v="1"/>
    <x v="1"/>
    <n v="89.27"/>
  </r>
  <r>
    <x v="7"/>
    <x v="0"/>
    <x v="0"/>
    <x v="2"/>
    <x v="1"/>
    <n v="71.48"/>
  </r>
  <r>
    <x v="7"/>
    <x v="0"/>
    <x v="1"/>
    <x v="0"/>
    <x v="1"/>
    <n v="52.59"/>
  </r>
  <r>
    <x v="7"/>
    <x v="0"/>
    <x v="1"/>
    <x v="1"/>
    <x v="1"/>
    <n v="92.27"/>
  </r>
  <r>
    <x v="7"/>
    <x v="0"/>
    <x v="1"/>
    <x v="2"/>
    <x v="1"/>
    <n v="71.84"/>
  </r>
  <r>
    <x v="7"/>
    <x v="1"/>
    <x v="0"/>
    <x v="0"/>
    <x v="1"/>
    <n v="53.2"/>
  </r>
  <r>
    <x v="7"/>
    <x v="1"/>
    <x v="0"/>
    <x v="1"/>
    <x v="1"/>
    <n v="88.17"/>
  </r>
  <r>
    <x v="7"/>
    <x v="1"/>
    <x v="0"/>
    <x v="2"/>
    <x v="1"/>
    <n v="70.44"/>
  </r>
  <r>
    <x v="7"/>
    <x v="1"/>
    <x v="1"/>
    <x v="0"/>
    <x v="1"/>
    <n v="51.76"/>
  </r>
  <r>
    <x v="7"/>
    <x v="1"/>
    <x v="1"/>
    <x v="1"/>
    <x v="1"/>
    <n v="91.24"/>
  </r>
  <r>
    <x v="7"/>
    <x v="1"/>
    <x v="1"/>
    <x v="2"/>
    <x v="1"/>
    <n v="70.91"/>
  </r>
  <r>
    <x v="8"/>
    <x v="0"/>
    <x v="0"/>
    <x v="0"/>
    <x v="1"/>
    <n v="53.74"/>
  </r>
  <r>
    <x v="8"/>
    <x v="0"/>
    <x v="0"/>
    <x v="1"/>
    <x v="1"/>
    <n v="89.39"/>
  </r>
  <r>
    <x v="8"/>
    <x v="0"/>
    <x v="0"/>
    <x v="2"/>
    <x v="1"/>
    <n v="71.319999999999993"/>
  </r>
  <r>
    <x v="8"/>
    <x v="0"/>
    <x v="1"/>
    <x v="0"/>
    <x v="1"/>
    <n v="51.87"/>
  </r>
  <r>
    <x v="8"/>
    <x v="0"/>
    <x v="1"/>
    <x v="1"/>
    <x v="1"/>
    <n v="91.45"/>
  </r>
  <r>
    <x v="8"/>
    <x v="0"/>
    <x v="1"/>
    <x v="2"/>
    <x v="1"/>
    <n v="71.06"/>
  </r>
  <r>
    <x v="8"/>
    <x v="1"/>
    <x v="0"/>
    <x v="0"/>
    <x v="1"/>
    <n v="52.89"/>
  </r>
  <r>
    <x v="8"/>
    <x v="1"/>
    <x v="0"/>
    <x v="1"/>
    <x v="1"/>
    <n v="88.33"/>
  </r>
  <r>
    <x v="8"/>
    <x v="1"/>
    <x v="0"/>
    <x v="2"/>
    <x v="1"/>
    <n v="70.36"/>
  </r>
  <r>
    <x v="8"/>
    <x v="1"/>
    <x v="1"/>
    <x v="0"/>
    <x v="1"/>
    <n v="51.17"/>
  </r>
  <r>
    <x v="8"/>
    <x v="1"/>
    <x v="1"/>
    <x v="1"/>
    <x v="1"/>
    <n v="90.55"/>
  </r>
  <r>
    <x v="8"/>
    <x v="1"/>
    <x v="1"/>
    <x v="2"/>
    <x v="1"/>
    <n v="70.27"/>
  </r>
  <r>
    <x v="9"/>
    <x v="0"/>
    <x v="0"/>
    <x v="0"/>
    <x v="1"/>
    <n v="53.53"/>
  </r>
  <r>
    <x v="9"/>
    <x v="0"/>
    <x v="0"/>
    <x v="1"/>
    <x v="1"/>
    <n v="89.07"/>
  </r>
  <r>
    <x v="9"/>
    <x v="0"/>
    <x v="0"/>
    <x v="2"/>
    <x v="1"/>
    <n v="71.05"/>
  </r>
  <r>
    <x v="9"/>
    <x v="0"/>
    <x v="1"/>
    <x v="0"/>
    <x v="1"/>
    <n v="51.05"/>
  </r>
  <r>
    <x v="9"/>
    <x v="0"/>
    <x v="1"/>
    <x v="1"/>
    <x v="1"/>
    <n v="90"/>
  </r>
  <r>
    <x v="9"/>
    <x v="0"/>
    <x v="1"/>
    <x v="2"/>
    <x v="1"/>
    <n v="69.91"/>
  </r>
  <r>
    <x v="9"/>
    <x v="1"/>
    <x v="0"/>
    <x v="0"/>
    <x v="1"/>
    <n v="52.65"/>
  </r>
  <r>
    <x v="9"/>
    <x v="1"/>
    <x v="0"/>
    <x v="1"/>
    <x v="1"/>
    <n v="87.86"/>
  </r>
  <r>
    <x v="9"/>
    <x v="1"/>
    <x v="0"/>
    <x v="2"/>
    <x v="1"/>
    <n v="70.010000000000005"/>
  </r>
  <r>
    <x v="9"/>
    <x v="1"/>
    <x v="1"/>
    <x v="0"/>
    <x v="1"/>
    <n v="50.11"/>
  </r>
  <r>
    <x v="9"/>
    <x v="1"/>
    <x v="1"/>
    <x v="1"/>
    <x v="1"/>
    <n v="88.92"/>
  </r>
  <r>
    <x v="9"/>
    <x v="1"/>
    <x v="1"/>
    <x v="2"/>
    <x v="1"/>
    <n v="68.91"/>
  </r>
  <r>
    <x v="10"/>
    <x v="0"/>
    <x v="0"/>
    <x v="0"/>
    <x v="1"/>
    <n v="53.83"/>
  </r>
  <r>
    <x v="10"/>
    <x v="0"/>
    <x v="0"/>
    <x v="1"/>
    <x v="1"/>
    <n v="90.32"/>
  </r>
  <r>
    <x v="10"/>
    <x v="0"/>
    <x v="0"/>
    <x v="2"/>
    <x v="1"/>
    <n v="71.819999999999993"/>
  </r>
  <r>
    <x v="10"/>
    <x v="0"/>
    <x v="1"/>
    <x v="0"/>
    <x v="1"/>
    <n v="49.86"/>
  </r>
  <r>
    <x v="10"/>
    <x v="0"/>
    <x v="1"/>
    <x v="1"/>
    <x v="1"/>
    <n v="89.65"/>
  </r>
  <r>
    <x v="10"/>
    <x v="0"/>
    <x v="1"/>
    <x v="2"/>
    <x v="1"/>
    <n v="69.150000000000006"/>
  </r>
  <r>
    <x v="10"/>
    <x v="1"/>
    <x v="0"/>
    <x v="0"/>
    <x v="1"/>
    <n v="53.19"/>
  </r>
  <r>
    <x v="10"/>
    <x v="1"/>
    <x v="0"/>
    <x v="1"/>
    <x v="1"/>
    <n v="89.43"/>
  </r>
  <r>
    <x v="10"/>
    <x v="1"/>
    <x v="0"/>
    <x v="2"/>
    <x v="1"/>
    <n v="71.05"/>
  </r>
  <r>
    <x v="10"/>
    <x v="1"/>
    <x v="1"/>
    <x v="0"/>
    <x v="1"/>
    <n v="49.04"/>
  </r>
  <r>
    <x v="10"/>
    <x v="1"/>
    <x v="1"/>
    <x v="1"/>
    <x v="1"/>
    <n v="88.84"/>
  </r>
  <r>
    <x v="10"/>
    <x v="1"/>
    <x v="1"/>
    <x v="2"/>
    <x v="1"/>
    <n v="68.33"/>
  </r>
  <r>
    <x v="11"/>
    <x v="0"/>
    <x v="0"/>
    <x v="0"/>
    <x v="1"/>
    <n v="53.4"/>
  </r>
  <r>
    <x v="11"/>
    <x v="0"/>
    <x v="0"/>
    <x v="1"/>
    <x v="1"/>
    <n v="90.71"/>
  </r>
  <r>
    <x v="11"/>
    <x v="0"/>
    <x v="0"/>
    <x v="2"/>
    <x v="1"/>
    <n v="71.8"/>
  </r>
  <r>
    <x v="11"/>
    <x v="0"/>
    <x v="1"/>
    <x v="0"/>
    <x v="1"/>
    <n v="50.43"/>
  </r>
  <r>
    <x v="11"/>
    <x v="0"/>
    <x v="1"/>
    <x v="1"/>
    <x v="1"/>
    <n v="91.88"/>
  </r>
  <r>
    <x v="11"/>
    <x v="0"/>
    <x v="1"/>
    <x v="2"/>
    <x v="1"/>
    <n v="70.569999999999993"/>
  </r>
  <r>
    <x v="11"/>
    <x v="1"/>
    <x v="0"/>
    <x v="0"/>
    <x v="1"/>
    <n v="53.11"/>
  </r>
  <r>
    <x v="11"/>
    <x v="1"/>
    <x v="0"/>
    <x v="1"/>
    <x v="1"/>
    <n v="90.46"/>
  </r>
  <r>
    <x v="11"/>
    <x v="1"/>
    <x v="0"/>
    <x v="2"/>
    <x v="1"/>
    <n v="71.52"/>
  </r>
  <r>
    <x v="11"/>
    <x v="1"/>
    <x v="1"/>
    <x v="0"/>
    <x v="1"/>
    <n v="49.96"/>
  </r>
  <r>
    <x v="11"/>
    <x v="1"/>
    <x v="1"/>
    <x v="1"/>
    <x v="1"/>
    <n v="91.63"/>
  </r>
  <r>
    <x v="11"/>
    <x v="1"/>
    <x v="1"/>
    <x v="2"/>
    <x v="1"/>
    <n v="70.209999999999994"/>
  </r>
  <r>
    <x v="12"/>
    <x v="0"/>
    <x v="0"/>
    <x v="0"/>
    <x v="1"/>
    <n v="52.95"/>
  </r>
  <r>
    <x v="12"/>
    <x v="0"/>
    <x v="0"/>
    <x v="1"/>
    <x v="1"/>
    <n v="90.7"/>
  </r>
  <r>
    <x v="12"/>
    <x v="0"/>
    <x v="0"/>
    <x v="2"/>
    <x v="1"/>
    <n v="71.569999999999993"/>
  </r>
  <r>
    <x v="12"/>
    <x v="0"/>
    <x v="1"/>
    <x v="0"/>
    <x v="1"/>
    <n v="49.6"/>
  </r>
  <r>
    <x v="12"/>
    <x v="0"/>
    <x v="1"/>
    <x v="1"/>
    <x v="1"/>
    <n v="91.22"/>
  </r>
  <r>
    <x v="12"/>
    <x v="0"/>
    <x v="1"/>
    <x v="2"/>
    <x v="1"/>
    <n v="69.849999999999994"/>
  </r>
  <r>
    <x v="12"/>
    <x v="1"/>
    <x v="0"/>
    <x v="0"/>
    <x v="1"/>
    <n v="52.69"/>
  </r>
  <r>
    <x v="12"/>
    <x v="1"/>
    <x v="0"/>
    <x v="1"/>
    <x v="1"/>
    <n v="90.45"/>
  </r>
  <r>
    <x v="12"/>
    <x v="1"/>
    <x v="0"/>
    <x v="2"/>
    <x v="1"/>
    <n v="71.31"/>
  </r>
  <r>
    <x v="12"/>
    <x v="1"/>
    <x v="1"/>
    <x v="0"/>
    <x v="1"/>
    <n v="49.09"/>
  </r>
  <r>
    <x v="12"/>
    <x v="1"/>
    <x v="1"/>
    <x v="1"/>
    <x v="1"/>
    <n v="90.97"/>
  </r>
  <r>
    <x v="12"/>
    <x v="1"/>
    <x v="1"/>
    <x v="2"/>
    <x v="1"/>
    <n v="69.47"/>
  </r>
  <r>
    <x v="0"/>
    <x v="0"/>
    <x v="0"/>
    <x v="0"/>
    <x v="2"/>
    <n v="145.30000000000001"/>
  </r>
  <r>
    <x v="0"/>
    <x v="0"/>
    <x v="0"/>
    <x v="1"/>
    <x v="2"/>
    <n v="241.82"/>
  </r>
  <r>
    <x v="0"/>
    <x v="0"/>
    <x v="0"/>
    <x v="2"/>
    <x v="2"/>
    <n v="197.12"/>
  </r>
  <r>
    <x v="0"/>
    <x v="0"/>
    <x v="1"/>
    <x v="0"/>
    <x v="2"/>
    <n v="158.11000000000001"/>
  </r>
  <r>
    <x v="0"/>
    <x v="0"/>
    <x v="1"/>
    <x v="1"/>
    <x v="2"/>
    <n v="272.44"/>
  </r>
  <r>
    <x v="0"/>
    <x v="0"/>
    <x v="1"/>
    <x v="2"/>
    <x v="2"/>
    <n v="218.36"/>
  </r>
  <r>
    <x v="0"/>
    <x v="1"/>
    <x v="0"/>
    <x v="0"/>
    <x v="2"/>
    <n v="137.74"/>
  </r>
  <r>
    <x v="0"/>
    <x v="1"/>
    <x v="0"/>
    <x v="1"/>
    <x v="2"/>
    <n v="233.49"/>
  </r>
  <r>
    <x v="0"/>
    <x v="1"/>
    <x v="0"/>
    <x v="2"/>
    <x v="2"/>
    <n v="189.14"/>
  </r>
  <r>
    <x v="0"/>
    <x v="1"/>
    <x v="1"/>
    <x v="0"/>
    <x v="2"/>
    <n v="150.85"/>
  </r>
  <r>
    <x v="0"/>
    <x v="1"/>
    <x v="1"/>
    <x v="1"/>
    <x v="2"/>
    <n v="266.93"/>
  </r>
  <r>
    <x v="0"/>
    <x v="1"/>
    <x v="1"/>
    <x v="2"/>
    <x v="2"/>
    <n v="212.03"/>
  </r>
  <r>
    <x v="1"/>
    <x v="0"/>
    <x v="0"/>
    <x v="0"/>
    <x v="2"/>
    <n v="148.36000000000001"/>
  </r>
  <r>
    <x v="1"/>
    <x v="0"/>
    <x v="0"/>
    <x v="1"/>
    <x v="2"/>
    <n v="248.55"/>
  </r>
  <r>
    <x v="1"/>
    <x v="0"/>
    <x v="0"/>
    <x v="2"/>
    <x v="2"/>
    <n v="202.31"/>
  </r>
  <r>
    <x v="1"/>
    <x v="0"/>
    <x v="1"/>
    <x v="0"/>
    <x v="2"/>
    <n v="160.88999999999999"/>
  </r>
  <r>
    <x v="1"/>
    <x v="0"/>
    <x v="1"/>
    <x v="1"/>
    <x v="2"/>
    <n v="278.07"/>
  </r>
  <r>
    <x v="1"/>
    <x v="0"/>
    <x v="1"/>
    <x v="2"/>
    <x v="2"/>
    <n v="222.75"/>
  </r>
  <r>
    <x v="1"/>
    <x v="1"/>
    <x v="0"/>
    <x v="0"/>
    <x v="2"/>
    <n v="141.78"/>
  </r>
  <r>
    <x v="1"/>
    <x v="1"/>
    <x v="0"/>
    <x v="1"/>
    <x v="2"/>
    <n v="241.31"/>
  </r>
  <r>
    <x v="1"/>
    <x v="1"/>
    <x v="0"/>
    <x v="2"/>
    <x v="2"/>
    <n v="195.37"/>
  </r>
  <r>
    <x v="1"/>
    <x v="1"/>
    <x v="1"/>
    <x v="0"/>
    <x v="2"/>
    <n v="154.36000000000001"/>
  </r>
  <r>
    <x v="1"/>
    <x v="1"/>
    <x v="1"/>
    <x v="1"/>
    <x v="2"/>
    <n v="272.69"/>
  </r>
  <r>
    <x v="1"/>
    <x v="1"/>
    <x v="1"/>
    <x v="2"/>
    <x v="2"/>
    <n v="216.83"/>
  </r>
  <r>
    <x v="2"/>
    <x v="0"/>
    <x v="0"/>
    <x v="0"/>
    <x v="2"/>
    <n v="150.47"/>
  </r>
  <r>
    <x v="2"/>
    <x v="0"/>
    <x v="0"/>
    <x v="1"/>
    <x v="2"/>
    <n v="253.22"/>
  </r>
  <r>
    <x v="2"/>
    <x v="0"/>
    <x v="0"/>
    <x v="2"/>
    <x v="2"/>
    <n v="205.95"/>
  </r>
  <r>
    <x v="2"/>
    <x v="0"/>
    <x v="1"/>
    <x v="0"/>
    <x v="2"/>
    <n v="168.05"/>
  </r>
  <r>
    <x v="2"/>
    <x v="0"/>
    <x v="1"/>
    <x v="1"/>
    <x v="2"/>
    <n v="282.58999999999997"/>
  </r>
  <r>
    <x v="2"/>
    <x v="0"/>
    <x v="1"/>
    <x v="2"/>
    <x v="2"/>
    <n v="228.77"/>
  </r>
  <r>
    <x v="2"/>
    <x v="1"/>
    <x v="0"/>
    <x v="0"/>
    <x v="2"/>
    <n v="144.69999999999999"/>
  </r>
  <r>
    <x v="2"/>
    <x v="1"/>
    <x v="0"/>
    <x v="1"/>
    <x v="2"/>
    <n v="247.02"/>
  </r>
  <r>
    <x v="2"/>
    <x v="1"/>
    <x v="0"/>
    <x v="2"/>
    <x v="2"/>
    <n v="199.94"/>
  </r>
  <r>
    <x v="2"/>
    <x v="1"/>
    <x v="1"/>
    <x v="0"/>
    <x v="2"/>
    <n v="162.47999999999999"/>
  </r>
  <r>
    <x v="2"/>
    <x v="1"/>
    <x v="1"/>
    <x v="1"/>
    <x v="2"/>
    <n v="277.93"/>
  </r>
  <r>
    <x v="2"/>
    <x v="1"/>
    <x v="1"/>
    <x v="2"/>
    <x v="2"/>
    <n v="223.68"/>
  </r>
  <r>
    <x v="3"/>
    <x v="0"/>
    <x v="0"/>
    <x v="0"/>
    <x v="2"/>
    <n v="152.72"/>
  </r>
  <r>
    <x v="3"/>
    <x v="0"/>
    <x v="0"/>
    <x v="1"/>
    <x v="2"/>
    <n v="256.17"/>
  </r>
  <r>
    <x v="3"/>
    <x v="0"/>
    <x v="0"/>
    <x v="2"/>
    <x v="2"/>
    <n v="208.76"/>
  </r>
  <r>
    <x v="3"/>
    <x v="0"/>
    <x v="1"/>
    <x v="0"/>
    <x v="2"/>
    <n v="169.34"/>
  </r>
  <r>
    <x v="3"/>
    <x v="0"/>
    <x v="1"/>
    <x v="1"/>
    <x v="2"/>
    <n v="284.98"/>
  </r>
  <r>
    <x v="3"/>
    <x v="0"/>
    <x v="1"/>
    <x v="2"/>
    <x v="2"/>
    <n v="230.82"/>
  </r>
  <r>
    <x v="3"/>
    <x v="1"/>
    <x v="0"/>
    <x v="0"/>
    <x v="2"/>
    <n v="147.37"/>
  </r>
  <r>
    <x v="3"/>
    <x v="1"/>
    <x v="0"/>
    <x v="1"/>
    <x v="2"/>
    <n v="250.51"/>
  </r>
  <r>
    <x v="3"/>
    <x v="1"/>
    <x v="0"/>
    <x v="2"/>
    <x v="2"/>
    <n v="203.24"/>
  </r>
  <r>
    <x v="3"/>
    <x v="1"/>
    <x v="1"/>
    <x v="0"/>
    <x v="2"/>
    <n v="162.6"/>
  </r>
  <r>
    <x v="3"/>
    <x v="1"/>
    <x v="1"/>
    <x v="1"/>
    <x v="2"/>
    <n v="279.60000000000002"/>
  </r>
  <r>
    <x v="3"/>
    <x v="1"/>
    <x v="1"/>
    <x v="2"/>
    <x v="2"/>
    <n v="224.8"/>
  </r>
  <r>
    <x v="4"/>
    <x v="0"/>
    <x v="0"/>
    <x v="0"/>
    <x v="2"/>
    <n v="156.46"/>
  </r>
  <r>
    <x v="4"/>
    <x v="0"/>
    <x v="0"/>
    <x v="1"/>
    <x v="2"/>
    <n v="262.13"/>
  </r>
  <r>
    <x v="4"/>
    <x v="0"/>
    <x v="0"/>
    <x v="2"/>
    <x v="2"/>
    <n v="213.9"/>
  </r>
  <r>
    <x v="4"/>
    <x v="0"/>
    <x v="1"/>
    <x v="0"/>
    <x v="2"/>
    <n v="174.21"/>
  </r>
  <r>
    <x v="4"/>
    <x v="0"/>
    <x v="1"/>
    <x v="1"/>
    <x v="2"/>
    <n v="288.63"/>
  </r>
  <r>
    <x v="4"/>
    <x v="0"/>
    <x v="1"/>
    <x v="2"/>
    <x v="2"/>
    <n v="235.28"/>
  </r>
  <r>
    <x v="4"/>
    <x v="1"/>
    <x v="0"/>
    <x v="0"/>
    <x v="2"/>
    <n v="151.04"/>
  </r>
  <r>
    <x v="4"/>
    <x v="1"/>
    <x v="0"/>
    <x v="1"/>
    <x v="2"/>
    <n v="256.73"/>
  </r>
  <r>
    <x v="4"/>
    <x v="1"/>
    <x v="0"/>
    <x v="2"/>
    <x v="2"/>
    <n v="208.49"/>
  </r>
  <r>
    <x v="4"/>
    <x v="1"/>
    <x v="1"/>
    <x v="0"/>
    <x v="2"/>
    <n v="167.73"/>
  </r>
  <r>
    <x v="4"/>
    <x v="1"/>
    <x v="1"/>
    <x v="1"/>
    <x v="2"/>
    <n v="283.79000000000002"/>
  </r>
  <r>
    <x v="4"/>
    <x v="1"/>
    <x v="1"/>
    <x v="2"/>
    <x v="2"/>
    <n v="229.67"/>
  </r>
  <r>
    <x v="5"/>
    <x v="0"/>
    <x v="0"/>
    <x v="0"/>
    <x v="2"/>
    <n v="157.94"/>
  </r>
  <r>
    <x v="5"/>
    <x v="0"/>
    <x v="0"/>
    <x v="1"/>
    <x v="2"/>
    <n v="265"/>
  </r>
  <r>
    <x v="5"/>
    <x v="0"/>
    <x v="0"/>
    <x v="2"/>
    <x v="2"/>
    <n v="216.37"/>
  </r>
  <r>
    <x v="5"/>
    <x v="0"/>
    <x v="1"/>
    <x v="0"/>
    <x v="2"/>
    <n v="174.34"/>
  </r>
  <r>
    <x v="5"/>
    <x v="0"/>
    <x v="1"/>
    <x v="1"/>
    <x v="2"/>
    <n v="289.63"/>
  </r>
  <r>
    <x v="5"/>
    <x v="0"/>
    <x v="1"/>
    <x v="2"/>
    <x v="2"/>
    <n v="236.14"/>
  </r>
  <r>
    <x v="5"/>
    <x v="1"/>
    <x v="0"/>
    <x v="0"/>
    <x v="2"/>
    <n v="152.71"/>
  </r>
  <r>
    <x v="5"/>
    <x v="1"/>
    <x v="0"/>
    <x v="1"/>
    <x v="2"/>
    <n v="259.77"/>
  </r>
  <r>
    <x v="5"/>
    <x v="1"/>
    <x v="0"/>
    <x v="2"/>
    <x v="2"/>
    <n v="211.14"/>
  </r>
  <r>
    <x v="5"/>
    <x v="1"/>
    <x v="1"/>
    <x v="0"/>
    <x v="2"/>
    <n v="167.58"/>
  </r>
  <r>
    <x v="5"/>
    <x v="1"/>
    <x v="1"/>
    <x v="1"/>
    <x v="2"/>
    <n v="285.05"/>
  </r>
  <r>
    <x v="5"/>
    <x v="1"/>
    <x v="1"/>
    <x v="2"/>
    <x v="2"/>
    <n v="230.55"/>
  </r>
  <r>
    <x v="6"/>
    <x v="0"/>
    <x v="0"/>
    <x v="0"/>
    <x v="2"/>
    <n v="160.32"/>
  </r>
  <r>
    <x v="6"/>
    <x v="0"/>
    <x v="0"/>
    <x v="1"/>
    <x v="2"/>
    <n v="268.63"/>
  </r>
  <r>
    <x v="6"/>
    <x v="0"/>
    <x v="0"/>
    <x v="2"/>
    <x v="2"/>
    <n v="219.72"/>
  </r>
  <r>
    <x v="6"/>
    <x v="0"/>
    <x v="1"/>
    <x v="0"/>
    <x v="2"/>
    <n v="174.88"/>
  </r>
  <r>
    <x v="6"/>
    <x v="0"/>
    <x v="1"/>
    <x v="1"/>
    <x v="2"/>
    <n v="294.64999999999998"/>
  </r>
  <r>
    <x v="6"/>
    <x v="0"/>
    <x v="1"/>
    <x v="2"/>
    <x v="2"/>
    <n v="239.43"/>
  </r>
  <r>
    <x v="6"/>
    <x v="1"/>
    <x v="0"/>
    <x v="0"/>
    <x v="2"/>
    <n v="155.28"/>
  </r>
  <r>
    <x v="6"/>
    <x v="1"/>
    <x v="0"/>
    <x v="1"/>
    <x v="2"/>
    <n v="263.45999999999998"/>
  </r>
  <r>
    <x v="6"/>
    <x v="1"/>
    <x v="0"/>
    <x v="2"/>
    <x v="2"/>
    <n v="214.61"/>
  </r>
  <r>
    <x v="6"/>
    <x v="1"/>
    <x v="1"/>
    <x v="0"/>
    <x v="2"/>
    <n v="167.88"/>
  </r>
  <r>
    <x v="6"/>
    <x v="1"/>
    <x v="1"/>
    <x v="1"/>
    <x v="2"/>
    <n v="289.8"/>
  </r>
  <r>
    <x v="6"/>
    <x v="1"/>
    <x v="1"/>
    <x v="2"/>
    <x v="2"/>
    <n v="233.59"/>
  </r>
  <r>
    <x v="7"/>
    <x v="0"/>
    <x v="0"/>
    <x v="0"/>
    <x v="2"/>
    <n v="164.59"/>
  </r>
  <r>
    <x v="7"/>
    <x v="0"/>
    <x v="0"/>
    <x v="1"/>
    <x v="2"/>
    <n v="273.75"/>
  </r>
  <r>
    <x v="7"/>
    <x v="0"/>
    <x v="0"/>
    <x v="2"/>
    <x v="2"/>
    <n v="224.75"/>
  </r>
  <r>
    <x v="7"/>
    <x v="0"/>
    <x v="1"/>
    <x v="0"/>
    <x v="2"/>
    <n v="181.49"/>
  </r>
  <r>
    <x v="7"/>
    <x v="0"/>
    <x v="1"/>
    <x v="1"/>
    <x v="2"/>
    <n v="303.24"/>
  </r>
  <r>
    <x v="7"/>
    <x v="0"/>
    <x v="1"/>
    <x v="2"/>
    <x v="2"/>
    <n v="247.42"/>
  </r>
  <r>
    <x v="7"/>
    <x v="1"/>
    <x v="0"/>
    <x v="0"/>
    <x v="2"/>
    <n v="159.62"/>
  </r>
  <r>
    <x v="7"/>
    <x v="1"/>
    <x v="0"/>
    <x v="1"/>
    <x v="2"/>
    <n v="268.83"/>
  </r>
  <r>
    <x v="7"/>
    <x v="1"/>
    <x v="0"/>
    <x v="2"/>
    <x v="2"/>
    <n v="219.81"/>
  </r>
  <r>
    <x v="7"/>
    <x v="1"/>
    <x v="1"/>
    <x v="0"/>
    <x v="2"/>
    <n v="174.39"/>
  </r>
  <r>
    <x v="7"/>
    <x v="1"/>
    <x v="1"/>
    <x v="1"/>
    <x v="2"/>
    <n v="297.02"/>
  </r>
  <r>
    <x v="7"/>
    <x v="1"/>
    <x v="1"/>
    <x v="2"/>
    <x v="2"/>
    <n v="240.8"/>
  </r>
  <r>
    <x v="8"/>
    <x v="0"/>
    <x v="0"/>
    <x v="0"/>
    <x v="2"/>
    <n v="166.67"/>
  </r>
  <r>
    <x v="8"/>
    <x v="0"/>
    <x v="0"/>
    <x v="1"/>
    <x v="2"/>
    <n v="275.18"/>
  </r>
  <r>
    <x v="8"/>
    <x v="0"/>
    <x v="0"/>
    <x v="2"/>
    <x v="2"/>
    <n v="226.81"/>
  </r>
  <r>
    <x v="8"/>
    <x v="0"/>
    <x v="1"/>
    <x v="0"/>
    <x v="2"/>
    <n v="186.72"/>
  </r>
  <r>
    <x v="8"/>
    <x v="0"/>
    <x v="1"/>
    <x v="1"/>
    <x v="2"/>
    <n v="302.27999999999997"/>
  </r>
  <r>
    <x v="8"/>
    <x v="0"/>
    <x v="1"/>
    <x v="2"/>
    <x v="2"/>
    <n v="249.59"/>
  </r>
  <r>
    <x v="8"/>
    <x v="1"/>
    <x v="0"/>
    <x v="0"/>
    <x v="2"/>
    <n v="161.51"/>
  </r>
  <r>
    <x v="8"/>
    <x v="1"/>
    <x v="0"/>
    <x v="1"/>
    <x v="2"/>
    <n v="270.02"/>
  </r>
  <r>
    <x v="8"/>
    <x v="1"/>
    <x v="0"/>
    <x v="2"/>
    <x v="2"/>
    <n v="221.66"/>
  </r>
  <r>
    <x v="8"/>
    <x v="1"/>
    <x v="1"/>
    <x v="0"/>
    <x v="2"/>
    <n v="179.23"/>
  </r>
  <r>
    <x v="8"/>
    <x v="1"/>
    <x v="1"/>
    <x v="1"/>
    <x v="2"/>
    <n v="296"/>
  </r>
  <r>
    <x v="8"/>
    <x v="1"/>
    <x v="1"/>
    <x v="2"/>
    <x v="2"/>
    <n v="242.76"/>
  </r>
  <r>
    <x v="9"/>
    <x v="0"/>
    <x v="0"/>
    <x v="0"/>
    <x v="2"/>
    <n v="170.2"/>
  </r>
  <r>
    <x v="9"/>
    <x v="0"/>
    <x v="0"/>
    <x v="1"/>
    <x v="2"/>
    <n v="277.37"/>
  </r>
  <r>
    <x v="9"/>
    <x v="0"/>
    <x v="0"/>
    <x v="2"/>
    <x v="2"/>
    <n v="229.95"/>
  </r>
  <r>
    <x v="9"/>
    <x v="0"/>
    <x v="1"/>
    <x v="0"/>
    <x v="2"/>
    <n v="190.74"/>
  </r>
  <r>
    <x v="9"/>
    <x v="0"/>
    <x v="1"/>
    <x v="1"/>
    <x v="2"/>
    <n v="304.04000000000002"/>
  </r>
  <r>
    <x v="9"/>
    <x v="0"/>
    <x v="1"/>
    <x v="2"/>
    <x v="2"/>
    <n v="252.72"/>
  </r>
  <r>
    <x v="9"/>
    <x v="1"/>
    <x v="0"/>
    <x v="0"/>
    <x v="2"/>
    <n v="164.72"/>
  </r>
  <r>
    <x v="9"/>
    <x v="1"/>
    <x v="0"/>
    <x v="1"/>
    <x v="2"/>
    <n v="271.94"/>
  </r>
  <r>
    <x v="9"/>
    <x v="1"/>
    <x v="0"/>
    <x v="2"/>
    <x v="2"/>
    <n v="224.5"/>
  </r>
  <r>
    <x v="9"/>
    <x v="1"/>
    <x v="1"/>
    <x v="0"/>
    <x v="2"/>
    <n v="182.64"/>
  </r>
  <r>
    <x v="9"/>
    <x v="1"/>
    <x v="1"/>
    <x v="1"/>
    <x v="2"/>
    <n v="296.97000000000003"/>
  </r>
  <r>
    <x v="9"/>
    <x v="1"/>
    <x v="1"/>
    <x v="2"/>
    <x v="2"/>
    <n v="245.18"/>
  </r>
  <r>
    <x v="10"/>
    <x v="0"/>
    <x v="0"/>
    <x v="0"/>
    <x v="2"/>
    <n v="172.75"/>
  </r>
  <r>
    <x v="10"/>
    <x v="0"/>
    <x v="0"/>
    <x v="1"/>
    <x v="2"/>
    <n v="280.33999999999997"/>
  </r>
  <r>
    <x v="10"/>
    <x v="0"/>
    <x v="0"/>
    <x v="2"/>
    <x v="2"/>
    <n v="233.08"/>
  </r>
  <r>
    <x v="10"/>
    <x v="0"/>
    <x v="1"/>
    <x v="0"/>
    <x v="2"/>
    <n v="190.75"/>
  </r>
  <r>
    <x v="10"/>
    <x v="0"/>
    <x v="1"/>
    <x v="1"/>
    <x v="2"/>
    <n v="302.60000000000002"/>
  </r>
  <r>
    <x v="10"/>
    <x v="0"/>
    <x v="1"/>
    <x v="2"/>
    <x v="2"/>
    <n v="252.2"/>
  </r>
  <r>
    <x v="10"/>
    <x v="1"/>
    <x v="0"/>
    <x v="0"/>
    <x v="2"/>
    <n v="167.12"/>
  </r>
  <r>
    <x v="10"/>
    <x v="1"/>
    <x v="0"/>
    <x v="1"/>
    <x v="2"/>
    <n v="274.81"/>
  </r>
  <r>
    <x v="10"/>
    <x v="1"/>
    <x v="0"/>
    <x v="2"/>
    <x v="2"/>
    <n v="227.5"/>
  </r>
  <r>
    <x v="10"/>
    <x v="1"/>
    <x v="1"/>
    <x v="0"/>
    <x v="2"/>
    <n v="180.91"/>
  </r>
  <r>
    <x v="10"/>
    <x v="1"/>
    <x v="1"/>
    <x v="1"/>
    <x v="2"/>
    <n v="295.75"/>
  </r>
  <r>
    <x v="10"/>
    <x v="1"/>
    <x v="1"/>
    <x v="2"/>
    <x v="2"/>
    <n v="244"/>
  </r>
  <r>
    <x v="11"/>
    <x v="0"/>
    <x v="0"/>
    <x v="0"/>
    <x v="2"/>
    <n v="175.77"/>
  </r>
  <r>
    <x v="11"/>
    <x v="0"/>
    <x v="0"/>
    <x v="1"/>
    <x v="2"/>
    <n v="284.04000000000002"/>
  </r>
  <r>
    <x v="11"/>
    <x v="0"/>
    <x v="0"/>
    <x v="2"/>
    <x v="2"/>
    <n v="236.85"/>
  </r>
  <r>
    <x v="11"/>
    <x v="0"/>
    <x v="1"/>
    <x v="0"/>
    <x v="2"/>
    <n v="190.74"/>
  </r>
  <r>
    <x v="11"/>
    <x v="0"/>
    <x v="1"/>
    <x v="1"/>
    <x v="2"/>
    <n v="306.14"/>
  </r>
  <r>
    <x v="11"/>
    <x v="0"/>
    <x v="1"/>
    <x v="2"/>
    <x v="2"/>
    <n v="254.48"/>
  </r>
  <r>
    <x v="11"/>
    <x v="1"/>
    <x v="0"/>
    <x v="0"/>
    <x v="2"/>
    <n v="170.5"/>
  </r>
  <r>
    <x v="11"/>
    <x v="1"/>
    <x v="0"/>
    <x v="1"/>
    <x v="2"/>
    <n v="279.07"/>
  </r>
  <r>
    <x v="11"/>
    <x v="1"/>
    <x v="0"/>
    <x v="2"/>
    <x v="2"/>
    <n v="231.75"/>
  </r>
  <r>
    <x v="11"/>
    <x v="1"/>
    <x v="1"/>
    <x v="0"/>
    <x v="2"/>
    <n v="181.03"/>
  </r>
  <r>
    <x v="11"/>
    <x v="1"/>
    <x v="1"/>
    <x v="1"/>
    <x v="2"/>
    <n v="299.55"/>
  </r>
  <r>
    <x v="11"/>
    <x v="1"/>
    <x v="1"/>
    <x v="2"/>
    <x v="2"/>
    <n v="246.5"/>
  </r>
  <r>
    <x v="12"/>
    <x v="0"/>
    <x v="0"/>
    <x v="0"/>
    <x v="2"/>
    <n v="176.86"/>
  </r>
  <r>
    <x v="12"/>
    <x v="0"/>
    <x v="0"/>
    <x v="1"/>
    <x v="2"/>
    <n v="284.25"/>
  </r>
  <r>
    <x v="12"/>
    <x v="0"/>
    <x v="0"/>
    <x v="2"/>
    <x v="2"/>
    <n v="237.7"/>
  </r>
  <r>
    <x v="12"/>
    <x v="0"/>
    <x v="1"/>
    <x v="0"/>
    <x v="2"/>
    <n v="187.2"/>
  </r>
  <r>
    <x v="12"/>
    <x v="0"/>
    <x v="1"/>
    <x v="1"/>
    <x v="2"/>
    <n v="300.14"/>
  </r>
  <r>
    <x v="12"/>
    <x v="0"/>
    <x v="1"/>
    <x v="2"/>
    <x v="2"/>
    <n v="249.87"/>
  </r>
  <r>
    <x v="12"/>
    <x v="1"/>
    <x v="0"/>
    <x v="0"/>
    <x v="2"/>
    <n v="171.51"/>
  </r>
  <r>
    <x v="12"/>
    <x v="1"/>
    <x v="0"/>
    <x v="1"/>
    <x v="2"/>
    <n v="279.20999999999998"/>
  </r>
  <r>
    <x v="12"/>
    <x v="1"/>
    <x v="0"/>
    <x v="2"/>
    <x v="2"/>
    <n v="232.53"/>
  </r>
  <r>
    <x v="12"/>
    <x v="1"/>
    <x v="1"/>
    <x v="0"/>
    <x v="2"/>
    <n v="178.91"/>
  </r>
  <r>
    <x v="12"/>
    <x v="1"/>
    <x v="1"/>
    <x v="1"/>
    <x v="2"/>
    <n v="293.58999999999997"/>
  </r>
  <r>
    <x v="12"/>
    <x v="1"/>
    <x v="1"/>
    <x v="2"/>
    <x v="2"/>
    <n v="242.54"/>
  </r>
  <r>
    <x v="13"/>
    <x v="0"/>
    <x v="0"/>
    <x v="0"/>
    <x v="0"/>
    <n v="33.76"/>
  </r>
  <r>
    <x v="13"/>
    <x v="0"/>
    <x v="0"/>
    <x v="1"/>
    <x v="0"/>
    <n v="34.57"/>
  </r>
  <r>
    <x v="13"/>
    <x v="0"/>
    <x v="0"/>
    <x v="2"/>
    <x v="0"/>
    <n v="34.15"/>
  </r>
  <r>
    <x v="13"/>
    <x v="0"/>
    <x v="1"/>
    <x v="0"/>
    <x v="0"/>
    <n v="22.67"/>
  </r>
  <r>
    <x v="13"/>
    <x v="0"/>
    <x v="1"/>
    <x v="1"/>
    <x v="0"/>
    <n v="23.65"/>
  </r>
  <r>
    <x v="13"/>
    <x v="0"/>
    <x v="1"/>
    <x v="2"/>
    <x v="0"/>
    <n v="23.14"/>
  </r>
  <r>
    <x v="13"/>
    <x v="1"/>
    <x v="0"/>
    <x v="0"/>
    <x v="0"/>
    <n v="4.91"/>
  </r>
  <r>
    <x v="13"/>
    <x v="1"/>
    <x v="0"/>
    <x v="1"/>
    <x v="0"/>
    <n v="8.33"/>
  </r>
  <r>
    <x v="13"/>
    <x v="1"/>
    <x v="0"/>
    <x v="2"/>
    <x v="0"/>
    <n v="6.55"/>
  </r>
  <r>
    <x v="13"/>
    <x v="1"/>
    <x v="1"/>
    <x v="0"/>
    <x v="0"/>
    <n v="3.57"/>
  </r>
  <r>
    <x v="13"/>
    <x v="1"/>
    <x v="1"/>
    <x v="1"/>
    <x v="0"/>
    <n v="7.02"/>
  </r>
  <r>
    <x v="13"/>
    <x v="1"/>
    <x v="1"/>
    <x v="2"/>
    <x v="0"/>
    <n v="5.22"/>
  </r>
  <r>
    <x v="14"/>
    <x v="0"/>
    <x v="0"/>
    <x v="0"/>
    <x v="0"/>
    <n v="29.68"/>
  </r>
  <r>
    <x v="14"/>
    <x v="0"/>
    <x v="0"/>
    <x v="1"/>
    <x v="0"/>
    <n v="30.03"/>
  </r>
  <r>
    <x v="14"/>
    <x v="0"/>
    <x v="0"/>
    <x v="2"/>
    <x v="0"/>
    <n v="29.85"/>
  </r>
  <r>
    <x v="14"/>
    <x v="0"/>
    <x v="1"/>
    <x v="0"/>
    <x v="0"/>
    <n v="19.18"/>
  </r>
  <r>
    <x v="14"/>
    <x v="0"/>
    <x v="1"/>
    <x v="1"/>
    <x v="0"/>
    <n v="20.48"/>
  </r>
  <r>
    <x v="14"/>
    <x v="0"/>
    <x v="1"/>
    <x v="2"/>
    <x v="0"/>
    <n v="19.8"/>
  </r>
  <r>
    <x v="14"/>
    <x v="1"/>
    <x v="0"/>
    <x v="0"/>
    <x v="0"/>
    <n v="4.9400000000000004"/>
  </r>
  <r>
    <x v="14"/>
    <x v="1"/>
    <x v="0"/>
    <x v="1"/>
    <x v="0"/>
    <n v="8.16"/>
  </r>
  <r>
    <x v="14"/>
    <x v="1"/>
    <x v="0"/>
    <x v="2"/>
    <x v="0"/>
    <n v="6.49"/>
  </r>
  <r>
    <x v="14"/>
    <x v="1"/>
    <x v="1"/>
    <x v="0"/>
    <x v="0"/>
    <n v="3.7"/>
  </r>
  <r>
    <x v="14"/>
    <x v="1"/>
    <x v="1"/>
    <x v="1"/>
    <x v="0"/>
    <n v="7.45"/>
  </r>
  <r>
    <x v="14"/>
    <x v="1"/>
    <x v="1"/>
    <x v="2"/>
    <x v="0"/>
    <n v="5.5"/>
  </r>
  <r>
    <x v="13"/>
    <x v="0"/>
    <x v="0"/>
    <x v="0"/>
    <x v="1"/>
    <n v="55.96"/>
  </r>
  <r>
    <x v="13"/>
    <x v="0"/>
    <x v="0"/>
    <x v="1"/>
    <x v="1"/>
    <n v="90.08"/>
  </r>
  <r>
    <x v="13"/>
    <x v="0"/>
    <x v="0"/>
    <x v="2"/>
    <x v="1"/>
    <n v="72.709999999999994"/>
  </r>
  <r>
    <x v="13"/>
    <x v="0"/>
    <x v="1"/>
    <x v="0"/>
    <x v="1"/>
    <n v="51.53"/>
  </r>
  <r>
    <x v="13"/>
    <x v="0"/>
    <x v="1"/>
    <x v="1"/>
    <x v="1"/>
    <n v="90.44"/>
  </r>
  <r>
    <x v="13"/>
    <x v="0"/>
    <x v="1"/>
    <x v="2"/>
    <x v="1"/>
    <n v="70.3"/>
  </r>
  <r>
    <x v="13"/>
    <x v="1"/>
    <x v="0"/>
    <x v="0"/>
    <x v="1"/>
    <n v="46.35"/>
  </r>
  <r>
    <x v="13"/>
    <x v="1"/>
    <x v="0"/>
    <x v="1"/>
    <x v="1"/>
    <n v="75.599999999999994"/>
  </r>
  <r>
    <x v="13"/>
    <x v="1"/>
    <x v="0"/>
    <x v="2"/>
    <x v="1"/>
    <n v="60.71"/>
  </r>
  <r>
    <x v="13"/>
    <x v="1"/>
    <x v="1"/>
    <x v="0"/>
    <x v="1"/>
    <n v="45.26"/>
  </r>
  <r>
    <x v="13"/>
    <x v="1"/>
    <x v="1"/>
    <x v="1"/>
    <x v="1"/>
    <n v="81.99"/>
  </r>
  <r>
    <x v="13"/>
    <x v="1"/>
    <x v="1"/>
    <x v="2"/>
    <x v="1"/>
    <n v="62.97"/>
  </r>
  <r>
    <x v="14"/>
    <x v="0"/>
    <x v="0"/>
    <x v="0"/>
    <x v="1"/>
    <n v="54.96"/>
  </r>
  <r>
    <x v="14"/>
    <x v="0"/>
    <x v="0"/>
    <x v="1"/>
    <x v="1"/>
    <n v="89.02"/>
  </r>
  <r>
    <x v="14"/>
    <x v="0"/>
    <x v="0"/>
    <x v="2"/>
    <x v="1"/>
    <n v="71.69"/>
  </r>
  <r>
    <x v="14"/>
    <x v="0"/>
    <x v="1"/>
    <x v="0"/>
    <x v="1"/>
    <n v="52.85"/>
  </r>
  <r>
    <x v="14"/>
    <x v="0"/>
    <x v="1"/>
    <x v="1"/>
    <x v="1"/>
    <n v="90.24"/>
  </r>
  <r>
    <x v="14"/>
    <x v="0"/>
    <x v="1"/>
    <x v="2"/>
    <x v="1"/>
    <n v="70.900000000000006"/>
  </r>
  <r>
    <x v="14"/>
    <x v="1"/>
    <x v="0"/>
    <x v="0"/>
    <x v="1"/>
    <n v="47.43"/>
  </r>
  <r>
    <x v="14"/>
    <x v="1"/>
    <x v="0"/>
    <x v="1"/>
    <x v="1"/>
    <n v="77.98"/>
  </r>
  <r>
    <x v="14"/>
    <x v="1"/>
    <x v="0"/>
    <x v="2"/>
    <x v="1"/>
    <n v="62.43"/>
  </r>
  <r>
    <x v="14"/>
    <x v="1"/>
    <x v="1"/>
    <x v="0"/>
    <x v="1"/>
    <n v="47.89"/>
  </r>
  <r>
    <x v="14"/>
    <x v="1"/>
    <x v="1"/>
    <x v="1"/>
    <x v="1"/>
    <n v="83.65"/>
  </r>
  <r>
    <x v="14"/>
    <x v="1"/>
    <x v="1"/>
    <x v="2"/>
    <x v="1"/>
    <n v="65.16"/>
  </r>
  <r>
    <x v="13"/>
    <x v="0"/>
    <x v="0"/>
    <x v="0"/>
    <x v="2"/>
    <n v="138.79"/>
  </r>
  <r>
    <x v="13"/>
    <x v="0"/>
    <x v="0"/>
    <x v="1"/>
    <x v="2"/>
    <n v="227.73"/>
  </r>
  <r>
    <x v="13"/>
    <x v="0"/>
    <x v="0"/>
    <x v="2"/>
    <x v="2"/>
    <n v="186.32"/>
  </r>
  <r>
    <x v="13"/>
    <x v="0"/>
    <x v="1"/>
    <x v="0"/>
    <x v="2"/>
    <n v="152.97"/>
  </r>
  <r>
    <x v="13"/>
    <x v="0"/>
    <x v="1"/>
    <x v="1"/>
    <x v="2"/>
    <n v="256.62"/>
  </r>
  <r>
    <x v="13"/>
    <x v="0"/>
    <x v="1"/>
    <x v="2"/>
    <x v="2"/>
    <n v="207.35"/>
  </r>
  <r>
    <x v="13"/>
    <x v="1"/>
    <x v="0"/>
    <x v="0"/>
    <x v="2"/>
    <n v="127.52"/>
  </r>
  <r>
    <x v="13"/>
    <x v="1"/>
    <x v="0"/>
    <x v="1"/>
    <x v="2"/>
    <n v="213.97"/>
  </r>
  <r>
    <x v="13"/>
    <x v="1"/>
    <x v="0"/>
    <x v="2"/>
    <x v="2"/>
    <n v="173.72"/>
  </r>
  <r>
    <x v="13"/>
    <x v="1"/>
    <x v="1"/>
    <x v="0"/>
    <x v="2"/>
    <n v="144.99"/>
  </r>
  <r>
    <x v="13"/>
    <x v="1"/>
    <x v="1"/>
    <x v="1"/>
    <x v="2"/>
    <n v="249.12"/>
  </r>
  <r>
    <x v="13"/>
    <x v="1"/>
    <x v="1"/>
    <x v="2"/>
    <x v="2"/>
    <n v="199.63"/>
  </r>
  <r>
    <x v="14"/>
    <x v="0"/>
    <x v="0"/>
    <x v="0"/>
    <x v="2"/>
    <n v="140.46"/>
  </r>
  <r>
    <x v="14"/>
    <x v="0"/>
    <x v="0"/>
    <x v="1"/>
    <x v="2"/>
    <n v="233.96"/>
  </r>
  <r>
    <x v="14"/>
    <x v="0"/>
    <x v="0"/>
    <x v="2"/>
    <x v="2"/>
    <n v="190.53"/>
  </r>
  <r>
    <x v="14"/>
    <x v="0"/>
    <x v="1"/>
    <x v="0"/>
    <x v="2"/>
    <n v="155.06"/>
  </r>
  <r>
    <x v="14"/>
    <x v="0"/>
    <x v="1"/>
    <x v="1"/>
    <x v="2"/>
    <n v="265.2"/>
  </r>
  <r>
    <x v="14"/>
    <x v="0"/>
    <x v="1"/>
    <x v="2"/>
    <x v="2"/>
    <n v="212.92"/>
  </r>
  <r>
    <x v="14"/>
    <x v="1"/>
    <x v="0"/>
    <x v="0"/>
    <x v="2"/>
    <n v="131.33000000000001"/>
  </r>
  <r>
    <x v="14"/>
    <x v="1"/>
    <x v="0"/>
    <x v="1"/>
    <x v="2"/>
    <n v="223.22"/>
  </r>
  <r>
    <x v="14"/>
    <x v="1"/>
    <x v="0"/>
    <x v="2"/>
    <x v="2"/>
    <n v="180.53"/>
  </r>
  <r>
    <x v="14"/>
    <x v="1"/>
    <x v="1"/>
    <x v="0"/>
    <x v="2"/>
    <n v="147.62"/>
  </r>
  <r>
    <x v="14"/>
    <x v="1"/>
    <x v="1"/>
    <x v="1"/>
    <x v="2"/>
    <n v="257.52999999999997"/>
  </r>
  <r>
    <x v="14"/>
    <x v="1"/>
    <x v="1"/>
    <x v="2"/>
    <x v="2"/>
    <n v="205.36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">
  <r>
    <x v="0"/>
    <x v="0"/>
    <x v="0"/>
    <x v="0"/>
    <n v="68.19"/>
  </r>
  <r>
    <x v="0"/>
    <x v="1"/>
    <x v="0"/>
    <x v="0"/>
    <n v="67.91"/>
  </r>
  <r>
    <x v="0"/>
    <x v="2"/>
    <x v="0"/>
    <x v="0"/>
    <n v="68.06"/>
  </r>
  <r>
    <x v="1"/>
    <x v="0"/>
    <x v="0"/>
    <x v="0"/>
    <n v="51.07"/>
  </r>
  <r>
    <x v="1"/>
    <x v="1"/>
    <x v="0"/>
    <x v="0"/>
    <n v="45.05"/>
  </r>
  <r>
    <x v="1"/>
    <x v="2"/>
    <x v="0"/>
    <x v="0"/>
    <n v="48.18"/>
  </r>
  <r>
    <x v="0"/>
    <x v="0"/>
    <x v="0"/>
    <x v="1"/>
    <n v="64.099999999999994"/>
  </r>
  <r>
    <x v="0"/>
    <x v="1"/>
    <x v="0"/>
    <x v="1"/>
    <n v="66.34"/>
  </r>
  <r>
    <x v="0"/>
    <x v="2"/>
    <x v="0"/>
    <x v="1"/>
    <n v="65.180000000000007"/>
  </r>
  <r>
    <x v="1"/>
    <x v="0"/>
    <x v="0"/>
    <x v="1"/>
    <n v="32.299999999999997"/>
  </r>
  <r>
    <x v="1"/>
    <x v="1"/>
    <x v="0"/>
    <x v="1"/>
    <n v="59.66"/>
  </r>
  <r>
    <x v="1"/>
    <x v="2"/>
    <x v="0"/>
    <x v="1"/>
    <n v="45.41"/>
  </r>
  <r>
    <x v="0"/>
    <x v="0"/>
    <x v="0"/>
    <x v="2"/>
    <n v="66.209999999999994"/>
  </r>
  <r>
    <x v="0"/>
    <x v="1"/>
    <x v="0"/>
    <x v="2"/>
    <n v="70.400000000000006"/>
  </r>
  <r>
    <x v="0"/>
    <x v="2"/>
    <x v="0"/>
    <x v="2"/>
    <n v="68.239999999999995"/>
  </r>
  <r>
    <x v="1"/>
    <x v="0"/>
    <x v="0"/>
    <x v="2"/>
    <n v="62.54"/>
  </r>
  <r>
    <x v="1"/>
    <x v="1"/>
    <x v="0"/>
    <x v="2"/>
    <n v="56.73"/>
  </r>
  <r>
    <x v="1"/>
    <x v="2"/>
    <x v="0"/>
    <x v="2"/>
    <n v="59.74"/>
  </r>
  <r>
    <x v="0"/>
    <x v="0"/>
    <x v="0"/>
    <x v="3"/>
    <n v="68.09"/>
  </r>
  <r>
    <x v="0"/>
    <x v="1"/>
    <x v="0"/>
    <x v="3"/>
    <n v="70.3"/>
  </r>
  <r>
    <x v="0"/>
    <x v="2"/>
    <x v="0"/>
    <x v="3"/>
    <n v="69.16"/>
  </r>
  <r>
    <x v="1"/>
    <x v="0"/>
    <x v="0"/>
    <x v="3"/>
    <n v="60.42"/>
  </r>
  <r>
    <x v="1"/>
    <x v="1"/>
    <x v="0"/>
    <x v="3"/>
    <n v="65.08"/>
  </r>
  <r>
    <x v="1"/>
    <x v="2"/>
    <x v="0"/>
    <x v="3"/>
    <n v="62.66"/>
  </r>
  <r>
    <x v="0"/>
    <x v="0"/>
    <x v="0"/>
    <x v="4"/>
    <n v="74.7"/>
  </r>
  <r>
    <x v="0"/>
    <x v="1"/>
    <x v="0"/>
    <x v="4"/>
    <n v="75.709999999999994"/>
  </r>
  <r>
    <x v="0"/>
    <x v="2"/>
    <x v="0"/>
    <x v="4"/>
    <n v="75.150000000000006"/>
  </r>
  <r>
    <x v="1"/>
    <x v="0"/>
    <x v="0"/>
    <x v="4"/>
    <n v="64.42"/>
  </r>
  <r>
    <x v="1"/>
    <x v="1"/>
    <x v="0"/>
    <x v="4"/>
    <n v="94.76"/>
  </r>
  <r>
    <x v="1"/>
    <x v="2"/>
    <x v="0"/>
    <x v="4"/>
    <n v="79.040000000000006"/>
  </r>
  <r>
    <x v="0"/>
    <x v="0"/>
    <x v="0"/>
    <x v="5"/>
    <n v="67.06"/>
  </r>
  <r>
    <x v="0"/>
    <x v="1"/>
    <x v="0"/>
    <x v="5"/>
    <n v="65.91"/>
  </r>
  <r>
    <x v="0"/>
    <x v="2"/>
    <x v="0"/>
    <x v="5"/>
    <n v="66.430000000000007"/>
  </r>
  <r>
    <x v="1"/>
    <x v="0"/>
    <x v="0"/>
    <x v="5"/>
    <n v="48.15"/>
  </r>
  <r>
    <x v="1"/>
    <x v="1"/>
    <x v="0"/>
    <x v="5"/>
    <n v="84.4"/>
  </r>
  <r>
    <x v="1"/>
    <x v="2"/>
    <x v="0"/>
    <x v="5"/>
    <n v="65.69"/>
  </r>
  <r>
    <x v="0"/>
    <x v="0"/>
    <x v="0"/>
    <x v="6"/>
    <n v="63.61"/>
  </r>
  <r>
    <x v="0"/>
    <x v="1"/>
    <x v="0"/>
    <x v="6"/>
    <n v="68.39"/>
  </r>
  <r>
    <x v="0"/>
    <x v="2"/>
    <x v="0"/>
    <x v="6"/>
    <n v="65.83"/>
  </r>
  <r>
    <x v="1"/>
    <x v="0"/>
    <x v="0"/>
    <x v="6"/>
    <n v="76.3"/>
  </r>
  <r>
    <x v="1"/>
    <x v="1"/>
    <x v="0"/>
    <x v="6"/>
    <n v="40.659999999999997"/>
  </r>
  <r>
    <x v="1"/>
    <x v="2"/>
    <x v="0"/>
    <x v="6"/>
    <n v="57.26"/>
  </r>
  <r>
    <x v="0"/>
    <x v="0"/>
    <x v="0"/>
    <x v="7"/>
    <n v="61.8"/>
  </r>
  <r>
    <x v="0"/>
    <x v="1"/>
    <x v="0"/>
    <x v="7"/>
    <n v="66.28"/>
  </r>
  <r>
    <x v="0"/>
    <x v="2"/>
    <x v="0"/>
    <x v="7"/>
    <n v="63.94"/>
  </r>
  <r>
    <x v="1"/>
    <x v="0"/>
    <x v="0"/>
    <x v="7"/>
    <n v="69.64"/>
  </r>
  <r>
    <x v="1"/>
    <x v="1"/>
    <x v="0"/>
    <x v="7"/>
    <n v="85.69"/>
  </r>
  <r>
    <x v="1"/>
    <x v="2"/>
    <x v="0"/>
    <x v="7"/>
    <n v="77.400000000000006"/>
  </r>
  <r>
    <x v="0"/>
    <x v="0"/>
    <x v="1"/>
    <x v="0"/>
    <n v="162.30000000000001"/>
  </r>
  <r>
    <x v="0"/>
    <x v="1"/>
    <x v="1"/>
    <x v="0"/>
    <n v="152.38"/>
  </r>
  <r>
    <x v="0"/>
    <x v="2"/>
    <x v="1"/>
    <x v="0"/>
    <n v="157.43"/>
  </r>
  <r>
    <x v="1"/>
    <x v="0"/>
    <x v="1"/>
    <x v="0"/>
    <n v="148.78"/>
  </r>
  <r>
    <x v="1"/>
    <x v="1"/>
    <x v="1"/>
    <x v="0"/>
    <n v="127.42"/>
  </r>
  <r>
    <x v="1"/>
    <x v="2"/>
    <x v="1"/>
    <x v="0"/>
    <n v="138.46"/>
  </r>
  <r>
    <x v="0"/>
    <x v="0"/>
    <x v="1"/>
    <x v="1"/>
    <n v="150.61000000000001"/>
  </r>
  <r>
    <x v="0"/>
    <x v="1"/>
    <x v="1"/>
    <x v="1"/>
    <n v="146.69999999999999"/>
  </r>
  <r>
    <x v="0"/>
    <x v="2"/>
    <x v="1"/>
    <x v="1"/>
    <n v="148.69"/>
  </r>
  <r>
    <x v="1"/>
    <x v="0"/>
    <x v="1"/>
    <x v="1"/>
    <n v="142.76"/>
  </r>
  <r>
    <x v="1"/>
    <x v="1"/>
    <x v="1"/>
    <x v="1"/>
    <n v="126.5"/>
  </r>
  <r>
    <x v="1"/>
    <x v="2"/>
    <x v="1"/>
    <x v="1"/>
    <n v="134.88999999999999"/>
  </r>
  <r>
    <x v="0"/>
    <x v="0"/>
    <x v="1"/>
    <x v="2"/>
    <n v="153.77000000000001"/>
  </r>
  <r>
    <x v="0"/>
    <x v="1"/>
    <x v="1"/>
    <x v="2"/>
    <n v="143.25"/>
  </r>
  <r>
    <x v="0"/>
    <x v="2"/>
    <x v="1"/>
    <x v="2"/>
    <n v="148.6"/>
  </r>
  <r>
    <x v="1"/>
    <x v="0"/>
    <x v="1"/>
    <x v="2"/>
    <n v="155.22999999999999"/>
  </r>
  <r>
    <x v="1"/>
    <x v="1"/>
    <x v="1"/>
    <x v="2"/>
    <n v="143.83000000000001"/>
  </r>
  <r>
    <x v="1"/>
    <x v="2"/>
    <x v="1"/>
    <x v="2"/>
    <n v="149.72"/>
  </r>
  <r>
    <x v="0"/>
    <x v="0"/>
    <x v="1"/>
    <x v="3"/>
    <n v="154.74"/>
  </r>
  <r>
    <x v="0"/>
    <x v="1"/>
    <x v="1"/>
    <x v="3"/>
    <n v="145"/>
  </r>
  <r>
    <x v="0"/>
    <x v="2"/>
    <x v="1"/>
    <x v="3"/>
    <n v="149.94999999999999"/>
  </r>
  <r>
    <x v="1"/>
    <x v="0"/>
    <x v="1"/>
    <x v="3"/>
    <n v="157.74"/>
  </r>
  <r>
    <x v="1"/>
    <x v="1"/>
    <x v="1"/>
    <x v="3"/>
    <n v="145.87"/>
  </r>
  <r>
    <x v="1"/>
    <x v="2"/>
    <x v="1"/>
    <x v="3"/>
    <n v="151.99"/>
  </r>
  <r>
    <x v="0"/>
    <x v="0"/>
    <x v="1"/>
    <x v="4"/>
    <n v="160.09"/>
  </r>
  <r>
    <x v="0"/>
    <x v="1"/>
    <x v="1"/>
    <x v="4"/>
    <n v="158.22999999999999"/>
  </r>
  <r>
    <x v="0"/>
    <x v="2"/>
    <x v="1"/>
    <x v="4"/>
    <n v="158.99"/>
  </r>
  <r>
    <x v="1"/>
    <x v="0"/>
    <x v="1"/>
    <x v="4"/>
    <n v="147.25"/>
  </r>
  <r>
    <x v="1"/>
    <x v="1"/>
    <x v="1"/>
    <x v="4"/>
    <n v="149.66"/>
  </r>
  <r>
    <x v="1"/>
    <x v="2"/>
    <x v="1"/>
    <x v="4"/>
    <n v="148.41999999999999"/>
  </r>
  <r>
    <x v="0"/>
    <x v="0"/>
    <x v="1"/>
    <x v="5"/>
    <n v="156.09"/>
  </r>
  <r>
    <x v="0"/>
    <x v="1"/>
    <x v="1"/>
    <x v="5"/>
    <n v="153.46"/>
  </r>
  <r>
    <x v="0"/>
    <x v="2"/>
    <x v="1"/>
    <x v="5"/>
    <n v="154.69"/>
  </r>
  <r>
    <x v="1"/>
    <x v="0"/>
    <x v="1"/>
    <x v="5"/>
    <n v="124.72"/>
  </r>
  <r>
    <x v="1"/>
    <x v="1"/>
    <x v="1"/>
    <x v="5"/>
    <n v="152.94999999999999"/>
  </r>
  <r>
    <x v="1"/>
    <x v="2"/>
    <x v="1"/>
    <x v="5"/>
    <n v="138.4"/>
  </r>
  <r>
    <x v="0"/>
    <x v="0"/>
    <x v="1"/>
    <x v="6"/>
    <n v="156.19"/>
  </r>
  <r>
    <x v="0"/>
    <x v="1"/>
    <x v="1"/>
    <x v="6"/>
    <n v="154.63999999999999"/>
  </r>
  <r>
    <x v="0"/>
    <x v="2"/>
    <x v="1"/>
    <x v="6"/>
    <n v="155.18"/>
  </r>
  <r>
    <x v="1"/>
    <x v="0"/>
    <x v="1"/>
    <x v="6"/>
    <n v="235.21"/>
  </r>
  <r>
    <x v="1"/>
    <x v="1"/>
    <x v="1"/>
    <x v="6"/>
    <n v="80.819999999999993"/>
  </r>
  <r>
    <x v="1"/>
    <x v="2"/>
    <x v="1"/>
    <x v="6"/>
    <n v="153.71"/>
  </r>
  <r>
    <x v="0"/>
    <x v="0"/>
    <x v="1"/>
    <x v="7"/>
    <n v="150.61000000000001"/>
  </r>
  <r>
    <x v="0"/>
    <x v="1"/>
    <x v="1"/>
    <x v="7"/>
    <n v="151.75"/>
  </r>
  <r>
    <x v="0"/>
    <x v="2"/>
    <x v="1"/>
    <x v="7"/>
    <n v="151.16999999999999"/>
  </r>
  <r>
    <x v="1"/>
    <x v="0"/>
    <x v="1"/>
    <x v="7"/>
    <n v="144.06"/>
  </r>
  <r>
    <x v="1"/>
    <x v="1"/>
    <x v="1"/>
    <x v="7"/>
    <n v="150.94999999999999"/>
  </r>
  <r>
    <x v="1"/>
    <x v="2"/>
    <x v="1"/>
    <x v="7"/>
    <n v="147.4"/>
  </r>
  <r>
    <x v="0"/>
    <x v="0"/>
    <x v="2"/>
    <x v="0"/>
    <n v="94.44"/>
  </r>
  <r>
    <x v="0"/>
    <x v="1"/>
    <x v="2"/>
    <x v="0"/>
    <n v="104.12"/>
  </r>
  <r>
    <x v="0"/>
    <x v="2"/>
    <x v="2"/>
    <x v="0"/>
    <n v="99.62"/>
  </r>
  <r>
    <x v="1"/>
    <x v="0"/>
    <x v="2"/>
    <x v="0"/>
    <n v="94.85"/>
  </r>
  <r>
    <x v="1"/>
    <x v="1"/>
    <x v="2"/>
    <x v="0"/>
    <n v="72.19"/>
  </r>
  <r>
    <x v="1"/>
    <x v="2"/>
    <x v="2"/>
    <x v="0"/>
    <n v="82.95"/>
  </r>
  <r>
    <x v="0"/>
    <x v="0"/>
    <x v="2"/>
    <x v="1"/>
    <n v="93.96"/>
  </r>
  <r>
    <x v="0"/>
    <x v="1"/>
    <x v="2"/>
    <x v="1"/>
    <n v="96.84"/>
  </r>
  <r>
    <x v="0"/>
    <x v="2"/>
    <x v="2"/>
    <x v="1"/>
    <n v="95.51"/>
  </r>
  <r>
    <x v="1"/>
    <x v="0"/>
    <x v="2"/>
    <x v="1"/>
    <n v="76.06"/>
  </r>
  <r>
    <x v="1"/>
    <x v="1"/>
    <x v="2"/>
    <x v="1"/>
    <n v="77.37"/>
  </r>
  <r>
    <x v="1"/>
    <x v="2"/>
    <x v="2"/>
    <x v="1"/>
    <n v="76.75"/>
  </r>
  <r>
    <x v="0"/>
    <x v="0"/>
    <x v="2"/>
    <x v="2"/>
    <n v="92.06"/>
  </r>
  <r>
    <x v="0"/>
    <x v="1"/>
    <x v="2"/>
    <x v="2"/>
    <n v="101.37"/>
  </r>
  <r>
    <x v="0"/>
    <x v="2"/>
    <x v="2"/>
    <x v="2"/>
    <n v="97.07"/>
  </r>
  <r>
    <x v="1"/>
    <x v="0"/>
    <x v="2"/>
    <x v="2"/>
    <n v="51.42"/>
  </r>
  <r>
    <x v="1"/>
    <x v="1"/>
    <x v="2"/>
    <x v="2"/>
    <n v="73.56"/>
  </r>
  <r>
    <x v="1"/>
    <x v="2"/>
    <x v="2"/>
    <x v="2"/>
    <n v="63.11"/>
  </r>
  <r>
    <x v="0"/>
    <x v="0"/>
    <x v="2"/>
    <x v="3"/>
    <n v="97.44"/>
  </r>
  <r>
    <x v="0"/>
    <x v="1"/>
    <x v="2"/>
    <x v="3"/>
    <n v="103.3"/>
  </r>
  <r>
    <x v="0"/>
    <x v="2"/>
    <x v="2"/>
    <x v="3"/>
    <n v="100.6"/>
  </r>
  <r>
    <x v="1"/>
    <x v="0"/>
    <x v="2"/>
    <x v="3"/>
    <n v="89.36"/>
  </r>
  <r>
    <x v="1"/>
    <x v="1"/>
    <x v="2"/>
    <x v="3"/>
    <n v="69.88"/>
  </r>
  <r>
    <x v="1"/>
    <x v="2"/>
    <x v="2"/>
    <x v="3"/>
    <n v="79.03"/>
  </r>
  <r>
    <x v="0"/>
    <x v="0"/>
    <x v="2"/>
    <x v="4"/>
    <n v="101.06"/>
  </r>
  <r>
    <x v="0"/>
    <x v="1"/>
    <x v="2"/>
    <x v="4"/>
    <n v="104.61"/>
  </r>
  <r>
    <x v="0"/>
    <x v="2"/>
    <x v="2"/>
    <x v="4"/>
    <n v="102.88"/>
  </r>
  <r>
    <x v="1"/>
    <x v="0"/>
    <x v="2"/>
    <x v="4"/>
    <n v="85.63"/>
  </r>
  <r>
    <x v="1"/>
    <x v="1"/>
    <x v="2"/>
    <x v="4"/>
    <n v="42.44"/>
  </r>
  <r>
    <x v="1"/>
    <x v="2"/>
    <x v="2"/>
    <x v="4"/>
    <n v="62.67"/>
  </r>
  <r>
    <x v="0"/>
    <x v="0"/>
    <x v="2"/>
    <x v="5"/>
    <n v="99.24"/>
  </r>
  <r>
    <x v="0"/>
    <x v="1"/>
    <x v="2"/>
    <x v="5"/>
    <n v="101.41"/>
  </r>
  <r>
    <x v="0"/>
    <x v="2"/>
    <x v="2"/>
    <x v="5"/>
    <n v="100.42"/>
  </r>
  <r>
    <x v="1"/>
    <x v="0"/>
    <x v="2"/>
    <x v="5"/>
    <n v="60.39"/>
  </r>
  <r>
    <x v="1"/>
    <x v="1"/>
    <x v="2"/>
    <x v="5"/>
    <n v="38.369999999999997"/>
  </r>
  <r>
    <x v="1"/>
    <x v="2"/>
    <x v="2"/>
    <x v="5"/>
    <n v="48.64"/>
  </r>
  <r>
    <x v="0"/>
    <x v="0"/>
    <x v="2"/>
    <x v="6"/>
    <n v="105.14"/>
  </r>
  <r>
    <x v="0"/>
    <x v="1"/>
    <x v="2"/>
    <x v="6"/>
    <n v="102.01"/>
  </r>
  <r>
    <x v="0"/>
    <x v="2"/>
    <x v="2"/>
    <x v="6"/>
    <n v="103.21"/>
  </r>
  <r>
    <x v="1"/>
    <x v="0"/>
    <x v="2"/>
    <x v="6"/>
    <n v="174.62"/>
  </r>
  <r>
    <x v="1"/>
    <x v="1"/>
    <x v="2"/>
    <x v="6"/>
    <n v="34.119999999999997"/>
  </r>
  <r>
    <x v="1"/>
    <x v="2"/>
    <x v="2"/>
    <x v="6"/>
    <n v="94.07"/>
  </r>
  <r>
    <x v="0"/>
    <x v="0"/>
    <x v="2"/>
    <x v="7"/>
    <n v="108.31"/>
  </r>
  <r>
    <x v="0"/>
    <x v="1"/>
    <x v="2"/>
    <x v="7"/>
    <n v="110.26"/>
  </r>
  <r>
    <x v="0"/>
    <x v="2"/>
    <x v="2"/>
    <x v="7"/>
    <n v="109.38"/>
  </r>
  <r>
    <x v="1"/>
    <x v="0"/>
    <x v="2"/>
    <x v="7"/>
    <n v="80.959999999999994"/>
  </r>
  <r>
    <x v="1"/>
    <x v="1"/>
    <x v="2"/>
    <x v="7"/>
    <n v="118.73"/>
  </r>
  <r>
    <x v="1"/>
    <x v="2"/>
    <x v="2"/>
    <x v="7"/>
    <n v="101.32"/>
  </r>
  <r>
    <x v="0"/>
    <x v="0"/>
    <x v="0"/>
    <x v="8"/>
    <n v="69.33"/>
  </r>
  <r>
    <x v="0"/>
    <x v="1"/>
    <x v="0"/>
    <x v="8"/>
    <n v="71.760000000000005"/>
  </r>
  <r>
    <x v="0"/>
    <x v="2"/>
    <x v="0"/>
    <x v="8"/>
    <n v="70.5"/>
  </r>
  <r>
    <x v="1"/>
    <x v="0"/>
    <x v="0"/>
    <x v="8"/>
    <n v="47.36"/>
  </r>
  <r>
    <x v="1"/>
    <x v="1"/>
    <x v="0"/>
    <x v="8"/>
    <n v="20.74"/>
  </r>
  <r>
    <x v="1"/>
    <x v="2"/>
    <x v="0"/>
    <x v="8"/>
    <n v="34.659999999999997"/>
  </r>
  <r>
    <x v="0"/>
    <x v="0"/>
    <x v="1"/>
    <x v="8"/>
    <n v="161.65"/>
  </r>
  <r>
    <x v="0"/>
    <x v="1"/>
    <x v="1"/>
    <x v="8"/>
    <n v="150.43"/>
  </r>
  <r>
    <x v="0"/>
    <x v="2"/>
    <x v="1"/>
    <x v="8"/>
    <n v="156.13999999999999"/>
  </r>
  <r>
    <x v="1"/>
    <x v="0"/>
    <x v="1"/>
    <x v="8"/>
    <n v="173.15"/>
  </r>
  <r>
    <x v="1"/>
    <x v="1"/>
    <x v="1"/>
    <x v="8"/>
    <n v="145.72999999999999"/>
  </r>
  <r>
    <x v="1"/>
    <x v="2"/>
    <x v="1"/>
    <x v="8"/>
    <n v="159.93"/>
  </r>
  <r>
    <x v="0"/>
    <x v="0"/>
    <x v="2"/>
    <x v="8"/>
    <n v="90.57"/>
  </r>
  <r>
    <x v="0"/>
    <x v="1"/>
    <x v="2"/>
    <x v="8"/>
    <n v="106.55"/>
  </r>
  <r>
    <x v="0"/>
    <x v="2"/>
    <x v="2"/>
    <x v="8"/>
    <n v="99.11"/>
  </r>
  <r>
    <x v="1"/>
    <x v="0"/>
    <x v="2"/>
    <x v="8"/>
    <n v="68.97"/>
  </r>
  <r>
    <x v="1"/>
    <x v="1"/>
    <x v="2"/>
    <x v="8"/>
    <n v="89.26"/>
  </r>
  <r>
    <x v="1"/>
    <x v="2"/>
    <x v="2"/>
    <x v="8"/>
    <n v="79.62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6">
  <r>
    <x v="0"/>
    <x v="0"/>
    <x v="0"/>
    <x v="0"/>
    <n v="6.15"/>
  </r>
  <r>
    <x v="0"/>
    <x v="0"/>
    <x v="0"/>
    <x v="1"/>
    <n v="3.34"/>
  </r>
  <r>
    <x v="0"/>
    <x v="0"/>
    <x v="0"/>
    <x v="2"/>
    <n v="4.79"/>
  </r>
  <r>
    <x v="0"/>
    <x v="1"/>
    <x v="0"/>
    <x v="0"/>
    <s v="--"/>
  </r>
  <r>
    <x v="0"/>
    <x v="1"/>
    <x v="0"/>
    <x v="1"/>
    <n v="3.46"/>
  </r>
  <r>
    <x v="0"/>
    <x v="1"/>
    <x v="0"/>
    <x v="2"/>
    <n v="1.66"/>
  </r>
  <r>
    <x v="1"/>
    <x v="0"/>
    <x v="0"/>
    <x v="0"/>
    <n v="6.12"/>
  </r>
  <r>
    <x v="1"/>
    <x v="0"/>
    <x v="0"/>
    <x v="1"/>
    <n v="3.7"/>
  </r>
  <r>
    <x v="1"/>
    <x v="0"/>
    <x v="0"/>
    <x v="2"/>
    <n v="4.96"/>
  </r>
  <r>
    <x v="1"/>
    <x v="1"/>
    <x v="0"/>
    <x v="0"/>
    <s v="--"/>
  </r>
  <r>
    <x v="1"/>
    <x v="1"/>
    <x v="0"/>
    <x v="1"/>
    <n v="10.46"/>
  </r>
  <r>
    <x v="1"/>
    <x v="1"/>
    <x v="0"/>
    <x v="2"/>
    <n v="5.01"/>
  </r>
  <r>
    <x v="2"/>
    <x v="0"/>
    <x v="0"/>
    <x v="0"/>
    <n v="5.85"/>
  </r>
  <r>
    <x v="2"/>
    <x v="0"/>
    <x v="0"/>
    <x v="1"/>
    <n v="2.95"/>
  </r>
  <r>
    <x v="2"/>
    <x v="0"/>
    <x v="0"/>
    <x v="2"/>
    <n v="4.45"/>
  </r>
  <r>
    <x v="2"/>
    <x v="1"/>
    <x v="0"/>
    <x v="0"/>
    <n v="3.26"/>
  </r>
  <r>
    <x v="2"/>
    <x v="1"/>
    <x v="0"/>
    <x v="1"/>
    <n v="3.53"/>
  </r>
  <r>
    <x v="2"/>
    <x v="1"/>
    <x v="0"/>
    <x v="2"/>
    <n v="3.39"/>
  </r>
  <r>
    <x v="3"/>
    <x v="0"/>
    <x v="0"/>
    <x v="0"/>
    <n v="4.79"/>
  </r>
  <r>
    <x v="3"/>
    <x v="0"/>
    <x v="0"/>
    <x v="1"/>
    <n v="2.76"/>
  </r>
  <r>
    <x v="3"/>
    <x v="0"/>
    <x v="0"/>
    <x v="2"/>
    <n v="3.81"/>
  </r>
  <r>
    <x v="3"/>
    <x v="1"/>
    <x v="0"/>
    <x v="0"/>
    <n v="9.9700000000000006"/>
  </r>
  <r>
    <x v="3"/>
    <x v="1"/>
    <x v="0"/>
    <x v="1"/>
    <s v="--"/>
  </r>
  <r>
    <x v="3"/>
    <x v="1"/>
    <x v="0"/>
    <x v="2"/>
    <n v="5.17"/>
  </r>
  <r>
    <x v="4"/>
    <x v="0"/>
    <x v="0"/>
    <x v="0"/>
    <n v="4.7699999999999996"/>
  </r>
  <r>
    <x v="4"/>
    <x v="0"/>
    <x v="0"/>
    <x v="1"/>
    <n v="3.07"/>
  </r>
  <r>
    <x v="4"/>
    <x v="0"/>
    <x v="0"/>
    <x v="2"/>
    <n v="3.95"/>
  </r>
  <r>
    <x v="4"/>
    <x v="1"/>
    <x v="0"/>
    <x v="0"/>
    <n v="10.119999999999999"/>
  </r>
  <r>
    <x v="4"/>
    <x v="1"/>
    <x v="0"/>
    <x v="1"/>
    <n v="3.63"/>
  </r>
  <r>
    <x v="4"/>
    <x v="1"/>
    <x v="0"/>
    <x v="2"/>
    <n v="6.99"/>
  </r>
  <r>
    <x v="5"/>
    <x v="0"/>
    <x v="0"/>
    <x v="0"/>
    <n v="6.1"/>
  </r>
  <r>
    <x v="5"/>
    <x v="0"/>
    <x v="0"/>
    <x v="1"/>
    <n v="2.87"/>
  </r>
  <r>
    <x v="5"/>
    <x v="0"/>
    <x v="0"/>
    <x v="2"/>
    <n v="4.53"/>
  </r>
  <r>
    <x v="5"/>
    <x v="1"/>
    <x v="0"/>
    <x v="0"/>
    <s v="--"/>
  </r>
  <r>
    <x v="5"/>
    <x v="1"/>
    <x v="0"/>
    <x v="1"/>
    <s v="--"/>
  </r>
  <r>
    <x v="5"/>
    <x v="1"/>
    <x v="0"/>
    <x v="2"/>
    <s v="--"/>
  </r>
  <r>
    <x v="6"/>
    <x v="0"/>
    <x v="0"/>
    <x v="0"/>
    <n v="6.96"/>
  </r>
  <r>
    <x v="6"/>
    <x v="0"/>
    <x v="0"/>
    <x v="1"/>
    <n v="3.53"/>
  </r>
  <r>
    <x v="6"/>
    <x v="0"/>
    <x v="0"/>
    <x v="2"/>
    <n v="5.29"/>
  </r>
  <r>
    <x v="6"/>
    <x v="1"/>
    <x v="0"/>
    <x v="0"/>
    <n v="10.36"/>
  </r>
  <r>
    <x v="6"/>
    <x v="1"/>
    <x v="0"/>
    <x v="1"/>
    <s v="--"/>
  </r>
  <r>
    <x v="6"/>
    <x v="1"/>
    <x v="0"/>
    <x v="2"/>
    <n v="5.35"/>
  </r>
  <r>
    <x v="7"/>
    <x v="0"/>
    <x v="0"/>
    <x v="0"/>
    <n v="5.77"/>
  </r>
  <r>
    <x v="7"/>
    <x v="0"/>
    <x v="0"/>
    <x v="1"/>
    <n v="2.75"/>
  </r>
  <r>
    <x v="7"/>
    <x v="0"/>
    <x v="0"/>
    <x v="2"/>
    <n v="4.3"/>
  </r>
  <r>
    <x v="7"/>
    <x v="1"/>
    <x v="0"/>
    <x v="0"/>
    <n v="6.95"/>
  </r>
  <r>
    <x v="7"/>
    <x v="1"/>
    <x v="0"/>
    <x v="1"/>
    <n v="3.71"/>
  </r>
  <r>
    <x v="7"/>
    <x v="1"/>
    <x v="0"/>
    <x v="2"/>
    <n v="5.38"/>
  </r>
  <r>
    <x v="8"/>
    <x v="0"/>
    <x v="0"/>
    <x v="0"/>
    <n v="6.08"/>
  </r>
  <r>
    <x v="8"/>
    <x v="0"/>
    <x v="0"/>
    <x v="1"/>
    <n v="2.77"/>
  </r>
  <r>
    <x v="8"/>
    <x v="0"/>
    <x v="0"/>
    <x v="2"/>
    <n v="4.47"/>
  </r>
  <r>
    <x v="8"/>
    <x v="1"/>
    <x v="0"/>
    <x v="0"/>
    <s v="--"/>
  </r>
  <r>
    <x v="8"/>
    <x v="1"/>
    <x v="0"/>
    <x v="1"/>
    <n v="3.73"/>
  </r>
  <r>
    <x v="8"/>
    <x v="1"/>
    <x v="0"/>
    <x v="2"/>
    <n v="1.8"/>
  </r>
  <r>
    <x v="9"/>
    <x v="0"/>
    <x v="0"/>
    <x v="0"/>
    <n v="6.12"/>
  </r>
  <r>
    <x v="9"/>
    <x v="0"/>
    <x v="0"/>
    <x v="1"/>
    <n v="2.42"/>
  </r>
  <r>
    <x v="9"/>
    <x v="0"/>
    <x v="0"/>
    <x v="2"/>
    <n v="4.3099999999999996"/>
  </r>
  <r>
    <x v="9"/>
    <x v="1"/>
    <x v="0"/>
    <x v="0"/>
    <n v="6.99"/>
  </r>
  <r>
    <x v="9"/>
    <x v="1"/>
    <x v="0"/>
    <x v="1"/>
    <n v="3.73"/>
  </r>
  <r>
    <x v="9"/>
    <x v="1"/>
    <x v="0"/>
    <x v="2"/>
    <n v="5.41"/>
  </r>
  <r>
    <x v="10"/>
    <x v="0"/>
    <x v="0"/>
    <x v="0"/>
    <n v="6.59"/>
  </r>
  <r>
    <x v="10"/>
    <x v="0"/>
    <x v="0"/>
    <x v="1"/>
    <n v="3.4"/>
  </r>
  <r>
    <x v="10"/>
    <x v="0"/>
    <x v="0"/>
    <x v="2"/>
    <n v="5.04"/>
  </r>
  <r>
    <x v="10"/>
    <x v="1"/>
    <x v="0"/>
    <x v="0"/>
    <n v="10.53"/>
  </r>
  <r>
    <x v="10"/>
    <x v="1"/>
    <x v="0"/>
    <x v="1"/>
    <s v="--"/>
  </r>
  <r>
    <x v="10"/>
    <x v="1"/>
    <x v="0"/>
    <x v="2"/>
    <n v="5.44"/>
  </r>
  <r>
    <x v="11"/>
    <x v="0"/>
    <x v="0"/>
    <x v="0"/>
    <n v="6.8"/>
  </r>
  <r>
    <x v="11"/>
    <x v="0"/>
    <x v="0"/>
    <x v="1"/>
    <n v="3.29"/>
  </r>
  <r>
    <x v="11"/>
    <x v="0"/>
    <x v="0"/>
    <x v="2"/>
    <n v="5.09"/>
  </r>
  <r>
    <x v="11"/>
    <x v="1"/>
    <x v="0"/>
    <x v="0"/>
    <n v="7.08"/>
  </r>
  <r>
    <x v="11"/>
    <x v="1"/>
    <x v="0"/>
    <x v="1"/>
    <n v="11.33"/>
  </r>
  <r>
    <x v="11"/>
    <x v="1"/>
    <x v="0"/>
    <x v="2"/>
    <n v="9.1300000000000008"/>
  </r>
  <r>
    <x v="12"/>
    <x v="0"/>
    <x v="0"/>
    <x v="0"/>
    <n v="5.3"/>
  </r>
  <r>
    <x v="12"/>
    <x v="0"/>
    <x v="0"/>
    <x v="1"/>
    <n v="2.79"/>
  </r>
  <r>
    <x v="12"/>
    <x v="0"/>
    <x v="0"/>
    <x v="2"/>
    <n v="4.08"/>
  </r>
  <r>
    <x v="12"/>
    <x v="1"/>
    <x v="0"/>
    <x v="0"/>
    <n v="3.57"/>
  </r>
  <r>
    <x v="12"/>
    <x v="1"/>
    <x v="0"/>
    <x v="1"/>
    <s v="--"/>
  </r>
  <r>
    <x v="12"/>
    <x v="1"/>
    <x v="0"/>
    <x v="2"/>
    <n v="1.84"/>
  </r>
  <r>
    <x v="13"/>
    <x v="0"/>
    <x v="0"/>
    <x v="0"/>
    <n v="5.42"/>
  </r>
  <r>
    <x v="13"/>
    <x v="0"/>
    <x v="0"/>
    <x v="1"/>
    <n v="4.03"/>
  </r>
  <r>
    <x v="13"/>
    <x v="0"/>
    <x v="0"/>
    <x v="2"/>
    <n v="4.74"/>
  </r>
  <r>
    <x v="13"/>
    <x v="1"/>
    <x v="0"/>
    <x v="0"/>
    <n v="3.59"/>
  </r>
  <r>
    <x v="13"/>
    <x v="1"/>
    <x v="0"/>
    <x v="1"/>
    <n v="3.84"/>
  </r>
  <r>
    <x v="13"/>
    <x v="1"/>
    <x v="0"/>
    <x v="2"/>
    <n v="3.71"/>
  </r>
  <r>
    <x v="0"/>
    <x v="0"/>
    <x v="1"/>
    <x v="0"/>
    <n v="20.12"/>
  </r>
  <r>
    <x v="0"/>
    <x v="0"/>
    <x v="1"/>
    <x v="1"/>
    <n v="10.37"/>
  </r>
  <r>
    <x v="0"/>
    <x v="0"/>
    <x v="1"/>
    <x v="2"/>
    <n v="15.33"/>
  </r>
  <r>
    <x v="0"/>
    <x v="1"/>
    <x v="1"/>
    <x v="0"/>
    <n v="29.63"/>
  </r>
  <r>
    <x v="0"/>
    <x v="1"/>
    <x v="1"/>
    <x v="1"/>
    <n v="12.71"/>
  </r>
  <r>
    <x v="0"/>
    <x v="1"/>
    <x v="1"/>
    <x v="2"/>
    <n v="21.46"/>
  </r>
  <r>
    <x v="1"/>
    <x v="0"/>
    <x v="1"/>
    <x v="0"/>
    <n v="21.4"/>
  </r>
  <r>
    <x v="1"/>
    <x v="0"/>
    <x v="1"/>
    <x v="1"/>
    <n v="9.3800000000000008"/>
  </r>
  <r>
    <x v="1"/>
    <x v="0"/>
    <x v="1"/>
    <x v="2"/>
    <n v="15.5"/>
  </r>
  <r>
    <x v="1"/>
    <x v="1"/>
    <x v="1"/>
    <x v="0"/>
    <n v="23.97"/>
  </r>
  <r>
    <x v="1"/>
    <x v="1"/>
    <x v="1"/>
    <x v="1"/>
    <n v="17.07"/>
  </r>
  <r>
    <x v="1"/>
    <x v="1"/>
    <x v="1"/>
    <x v="2"/>
    <n v="20.63"/>
  </r>
  <r>
    <x v="2"/>
    <x v="0"/>
    <x v="1"/>
    <x v="0"/>
    <n v="19.03"/>
  </r>
  <r>
    <x v="2"/>
    <x v="0"/>
    <x v="1"/>
    <x v="1"/>
    <n v="8.7799999999999994"/>
  </r>
  <r>
    <x v="2"/>
    <x v="0"/>
    <x v="1"/>
    <x v="2"/>
    <n v="14"/>
  </r>
  <r>
    <x v="2"/>
    <x v="1"/>
    <x v="1"/>
    <x v="0"/>
    <n v="16.21"/>
  </r>
  <r>
    <x v="2"/>
    <x v="1"/>
    <x v="1"/>
    <x v="1"/>
    <n v="15.13"/>
  </r>
  <r>
    <x v="2"/>
    <x v="1"/>
    <x v="1"/>
    <x v="2"/>
    <n v="15.69"/>
  </r>
  <r>
    <x v="3"/>
    <x v="0"/>
    <x v="1"/>
    <x v="0"/>
    <n v="19.690000000000001"/>
  </r>
  <r>
    <x v="3"/>
    <x v="0"/>
    <x v="1"/>
    <x v="1"/>
    <n v="8.7799999999999994"/>
  </r>
  <r>
    <x v="3"/>
    <x v="0"/>
    <x v="1"/>
    <x v="2"/>
    <n v="14.32"/>
  </r>
  <r>
    <x v="3"/>
    <x v="1"/>
    <x v="1"/>
    <x v="0"/>
    <n v="16.47"/>
  </r>
  <r>
    <x v="3"/>
    <x v="1"/>
    <x v="1"/>
    <x v="1"/>
    <n v="8.7799999999999994"/>
  </r>
  <r>
    <x v="3"/>
    <x v="1"/>
    <x v="1"/>
    <x v="2"/>
    <n v="12.75"/>
  </r>
  <r>
    <x v="4"/>
    <x v="0"/>
    <x v="1"/>
    <x v="0"/>
    <n v="21.99"/>
  </r>
  <r>
    <x v="4"/>
    <x v="0"/>
    <x v="1"/>
    <x v="1"/>
    <n v="8.1999999999999993"/>
  </r>
  <r>
    <x v="4"/>
    <x v="0"/>
    <x v="1"/>
    <x v="2"/>
    <n v="15.2"/>
  </r>
  <r>
    <x v="4"/>
    <x v="1"/>
    <x v="1"/>
    <x v="0"/>
    <n v="16.72"/>
  </r>
  <r>
    <x v="4"/>
    <x v="1"/>
    <x v="1"/>
    <x v="1"/>
    <n v="6.67"/>
  </r>
  <r>
    <x v="4"/>
    <x v="1"/>
    <x v="1"/>
    <x v="2"/>
    <n v="11.84"/>
  </r>
  <r>
    <x v="5"/>
    <x v="0"/>
    <x v="1"/>
    <x v="0"/>
    <n v="19.23"/>
  </r>
  <r>
    <x v="5"/>
    <x v="0"/>
    <x v="1"/>
    <x v="1"/>
    <n v="9.4600000000000009"/>
  </r>
  <r>
    <x v="5"/>
    <x v="0"/>
    <x v="1"/>
    <x v="2"/>
    <n v="14.42"/>
  </r>
  <r>
    <x v="5"/>
    <x v="1"/>
    <x v="1"/>
    <x v="0"/>
    <n v="23.2"/>
  </r>
  <r>
    <x v="5"/>
    <x v="1"/>
    <x v="1"/>
    <x v="1"/>
    <n v="4.4800000000000004"/>
  </r>
  <r>
    <x v="5"/>
    <x v="1"/>
    <x v="1"/>
    <x v="2"/>
    <n v="14.12"/>
  </r>
  <r>
    <x v="6"/>
    <x v="0"/>
    <x v="1"/>
    <x v="0"/>
    <n v="21.39"/>
  </r>
  <r>
    <x v="6"/>
    <x v="0"/>
    <x v="1"/>
    <x v="1"/>
    <n v="9.0299999999999994"/>
  </r>
  <r>
    <x v="6"/>
    <x v="0"/>
    <x v="1"/>
    <x v="2"/>
    <n v="15.29"/>
  </r>
  <r>
    <x v="6"/>
    <x v="1"/>
    <x v="1"/>
    <x v="0"/>
    <n v="21.16"/>
  </r>
  <r>
    <x v="6"/>
    <x v="1"/>
    <x v="1"/>
    <x v="1"/>
    <n v="6.74"/>
  </r>
  <r>
    <x v="6"/>
    <x v="1"/>
    <x v="1"/>
    <x v="2"/>
    <n v="14.17"/>
  </r>
  <r>
    <x v="7"/>
    <x v="0"/>
    <x v="1"/>
    <x v="0"/>
    <n v="21.11"/>
  </r>
  <r>
    <x v="7"/>
    <x v="0"/>
    <x v="1"/>
    <x v="1"/>
    <n v="9.11"/>
  </r>
  <r>
    <x v="7"/>
    <x v="0"/>
    <x v="1"/>
    <x v="2"/>
    <n v="15.19"/>
  </r>
  <r>
    <x v="7"/>
    <x v="1"/>
    <x v="1"/>
    <x v="0"/>
    <n v="16.95"/>
  </r>
  <r>
    <x v="7"/>
    <x v="1"/>
    <x v="1"/>
    <x v="1"/>
    <n v="15.74"/>
  </r>
  <r>
    <x v="7"/>
    <x v="1"/>
    <x v="1"/>
    <x v="2"/>
    <n v="16.36"/>
  </r>
  <r>
    <x v="8"/>
    <x v="0"/>
    <x v="1"/>
    <x v="0"/>
    <n v="21.2"/>
  </r>
  <r>
    <x v="8"/>
    <x v="0"/>
    <x v="1"/>
    <x v="1"/>
    <n v="8.42"/>
  </r>
  <r>
    <x v="8"/>
    <x v="0"/>
    <x v="1"/>
    <x v="2"/>
    <n v="14.9"/>
  </r>
  <r>
    <x v="8"/>
    <x v="1"/>
    <x v="1"/>
    <x v="0"/>
    <n v="31.74"/>
  </r>
  <r>
    <x v="8"/>
    <x v="1"/>
    <x v="1"/>
    <x v="1"/>
    <n v="13.49"/>
  </r>
  <r>
    <x v="8"/>
    <x v="1"/>
    <x v="1"/>
    <x v="2"/>
    <n v="22.89"/>
  </r>
  <r>
    <x v="9"/>
    <x v="0"/>
    <x v="1"/>
    <x v="0"/>
    <n v="21.92"/>
  </r>
  <r>
    <x v="9"/>
    <x v="0"/>
    <x v="1"/>
    <x v="1"/>
    <n v="7.89"/>
  </r>
  <r>
    <x v="9"/>
    <x v="0"/>
    <x v="1"/>
    <x v="2"/>
    <n v="15"/>
  </r>
  <r>
    <x v="9"/>
    <x v="1"/>
    <x v="1"/>
    <x v="0"/>
    <n v="25.33"/>
  </r>
  <r>
    <x v="9"/>
    <x v="1"/>
    <x v="1"/>
    <x v="1"/>
    <n v="6.72"/>
  </r>
  <r>
    <x v="9"/>
    <x v="1"/>
    <x v="1"/>
    <x v="2"/>
    <n v="16.3"/>
  </r>
  <r>
    <x v="10"/>
    <x v="0"/>
    <x v="1"/>
    <x v="0"/>
    <n v="23.9"/>
  </r>
  <r>
    <x v="10"/>
    <x v="0"/>
    <x v="1"/>
    <x v="1"/>
    <n v="9.4499999999999993"/>
  </r>
  <r>
    <x v="10"/>
    <x v="0"/>
    <x v="1"/>
    <x v="2"/>
    <n v="16.78"/>
  </r>
  <r>
    <x v="10"/>
    <x v="1"/>
    <x v="1"/>
    <x v="0"/>
    <n v="35.770000000000003"/>
  </r>
  <r>
    <x v="10"/>
    <x v="1"/>
    <x v="1"/>
    <x v="1"/>
    <n v="4.4800000000000004"/>
  </r>
  <r>
    <x v="10"/>
    <x v="1"/>
    <x v="1"/>
    <x v="2"/>
    <n v="20.61"/>
  </r>
  <r>
    <x v="11"/>
    <x v="0"/>
    <x v="1"/>
    <x v="0"/>
    <n v="22.03"/>
  </r>
  <r>
    <x v="11"/>
    <x v="0"/>
    <x v="1"/>
    <x v="1"/>
    <n v="8.2100000000000009"/>
  </r>
  <r>
    <x v="11"/>
    <x v="0"/>
    <x v="1"/>
    <x v="2"/>
    <n v="15.22"/>
  </r>
  <r>
    <x v="11"/>
    <x v="1"/>
    <x v="1"/>
    <x v="0"/>
    <n v="16.829999999999998"/>
  </r>
  <r>
    <x v="11"/>
    <x v="1"/>
    <x v="1"/>
    <x v="1"/>
    <n v="8.9600000000000009"/>
  </r>
  <r>
    <x v="11"/>
    <x v="1"/>
    <x v="1"/>
    <x v="2"/>
    <n v="13.02"/>
  </r>
  <r>
    <x v="12"/>
    <x v="0"/>
    <x v="1"/>
    <x v="0"/>
    <n v="22.01"/>
  </r>
  <r>
    <x v="12"/>
    <x v="0"/>
    <x v="1"/>
    <x v="1"/>
    <n v="9.24"/>
  </r>
  <r>
    <x v="12"/>
    <x v="0"/>
    <x v="1"/>
    <x v="2"/>
    <n v="15.72"/>
  </r>
  <r>
    <x v="12"/>
    <x v="1"/>
    <x v="1"/>
    <x v="0"/>
    <n v="21.14"/>
  </r>
  <r>
    <x v="12"/>
    <x v="1"/>
    <x v="1"/>
    <x v="1"/>
    <n v="4.4800000000000004"/>
  </r>
  <r>
    <x v="12"/>
    <x v="1"/>
    <x v="1"/>
    <x v="2"/>
    <n v="13.06"/>
  </r>
  <r>
    <x v="13"/>
    <x v="0"/>
    <x v="1"/>
    <x v="0"/>
    <n v="21.33"/>
  </r>
  <r>
    <x v="13"/>
    <x v="0"/>
    <x v="1"/>
    <x v="1"/>
    <n v="10.16"/>
  </r>
  <r>
    <x v="13"/>
    <x v="0"/>
    <x v="1"/>
    <x v="2"/>
    <n v="15.83"/>
  </r>
  <r>
    <x v="13"/>
    <x v="1"/>
    <x v="1"/>
    <x v="0"/>
    <s v="--"/>
  </r>
  <r>
    <x v="13"/>
    <x v="1"/>
    <x v="1"/>
    <x v="1"/>
    <n v="15.74"/>
  </r>
  <r>
    <x v="13"/>
    <x v="1"/>
    <x v="1"/>
    <x v="2"/>
    <n v="7.65"/>
  </r>
  <r>
    <x v="0"/>
    <x v="0"/>
    <x v="2"/>
    <x v="0"/>
    <n v="25.27"/>
  </r>
  <r>
    <x v="0"/>
    <x v="0"/>
    <x v="2"/>
    <x v="1"/>
    <n v="7.38"/>
  </r>
  <r>
    <x v="0"/>
    <x v="0"/>
    <x v="2"/>
    <x v="2"/>
    <n v="15.7"/>
  </r>
  <r>
    <x v="0"/>
    <x v="1"/>
    <x v="2"/>
    <x v="0"/>
    <n v="34.71"/>
  </r>
  <r>
    <x v="0"/>
    <x v="1"/>
    <x v="2"/>
    <x v="1"/>
    <s v="--"/>
  </r>
  <r>
    <x v="0"/>
    <x v="1"/>
    <x v="2"/>
    <x v="2"/>
    <n v="16.489999999999998"/>
  </r>
  <r>
    <x v="1"/>
    <x v="0"/>
    <x v="2"/>
    <x v="0"/>
    <n v="24.64"/>
  </r>
  <r>
    <x v="1"/>
    <x v="0"/>
    <x v="2"/>
    <x v="1"/>
    <n v="8.4"/>
  </r>
  <r>
    <x v="1"/>
    <x v="0"/>
    <x v="2"/>
    <x v="2"/>
    <n v="15.93"/>
  </r>
  <r>
    <x v="1"/>
    <x v="1"/>
    <x v="2"/>
    <x v="0"/>
    <n v="15.09"/>
  </r>
  <r>
    <x v="1"/>
    <x v="1"/>
    <x v="2"/>
    <x v="1"/>
    <n v="4.53"/>
  </r>
  <r>
    <x v="1"/>
    <x v="1"/>
    <x v="2"/>
    <x v="2"/>
    <n v="9.5399999999999991"/>
  </r>
  <r>
    <x v="2"/>
    <x v="0"/>
    <x v="2"/>
    <x v="0"/>
    <n v="28.13"/>
  </r>
  <r>
    <x v="2"/>
    <x v="0"/>
    <x v="2"/>
    <x v="1"/>
    <n v="8.1300000000000008"/>
  </r>
  <r>
    <x v="2"/>
    <x v="0"/>
    <x v="2"/>
    <x v="2"/>
    <n v="17.37"/>
  </r>
  <r>
    <x v="2"/>
    <x v="1"/>
    <x v="2"/>
    <x v="0"/>
    <n v="5.1100000000000003"/>
  </r>
  <r>
    <x v="2"/>
    <x v="1"/>
    <x v="2"/>
    <x v="1"/>
    <n v="4.57"/>
  </r>
  <r>
    <x v="2"/>
    <x v="1"/>
    <x v="2"/>
    <x v="2"/>
    <n v="4.83"/>
  </r>
  <r>
    <x v="3"/>
    <x v="0"/>
    <x v="2"/>
    <x v="0"/>
    <n v="23.34"/>
  </r>
  <r>
    <x v="3"/>
    <x v="0"/>
    <x v="2"/>
    <x v="1"/>
    <n v="9.17"/>
  </r>
  <r>
    <x v="3"/>
    <x v="0"/>
    <x v="2"/>
    <x v="2"/>
    <n v="15.7"/>
  </r>
  <r>
    <x v="3"/>
    <x v="1"/>
    <x v="2"/>
    <x v="0"/>
    <n v="20.79"/>
  </r>
  <r>
    <x v="3"/>
    <x v="1"/>
    <x v="2"/>
    <x v="1"/>
    <n v="9.26"/>
  </r>
  <r>
    <x v="3"/>
    <x v="1"/>
    <x v="2"/>
    <x v="2"/>
    <n v="14.69"/>
  </r>
  <r>
    <x v="4"/>
    <x v="0"/>
    <x v="2"/>
    <x v="0"/>
    <n v="25.5"/>
  </r>
  <r>
    <x v="4"/>
    <x v="0"/>
    <x v="2"/>
    <x v="1"/>
    <n v="8.5299999999999994"/>
  </r>
  <r>
    <x v="4"/>
    <x v="0"/>
    <x v="2"/>
    <x v="2"/>
    <n v="16.32"/>
  </r>
  <r>
    <x v="4"/>
    <x v="1"/>
    <x v="2"/>
    <x v="0"/>
    <n v="26.52"/>
  </r>
  <r>
    <x v="4"/>
    <x v="1"/>
    <x v="2"/>
    <x v="1"/>
    <n v="14.06"/>
  </r>
  <r>
    <x v="4"/>
    <x v="1"/>
    <x v="2"/>
    <x v="2"/>
    <n v="19.91"/>
  </r>
  <r>
    <x v="5"/>
    <x v="0"/>
    <x v="2"/>
    <x v="0"/>
    <n v="25.18"/>
  </r>
  <r>
    <x v="5"/>
    <x v="0"/>
    <x v="2"/>
    <x v="1"/>
    <n v="9.15"/>
  </r>
  <r>
    <x v="5"/>
    <x v="0"/>
    <x v="2"/>
    <x v="2"/>
    <n v="16.489999999999998"/>
  </r>
  <r>
    <x v="5"/>
    <x v="1"/>
    <x v="2"/>
    <x v="0"/>
    <n v="54.2"/>
  </r>
  <r>
    <x v="5"/>
    <x v="1"/>
    <x v="2"/>
    <x v="1"/>
    <n v="4.76"/>
  </r>
  <r>
    <x v="5"/>
    <x v="1"/>
    <x v="2"/>
    <x v="2"/>
    <n v="27.86"/>
  </r>
  <r>
    <x v="6"/>
    <x v="0"/>
    <x v="2"/>
    <x v="0"/>
    <n v="27.42"/>
  </r>
  <r>
    <x v="6"/>
    <x v="0"/>
    <x v="2"/>
    <x v="1"/>
    <n v="10.02"/>
  </r>
  <r>
    <x v="6"/>
    <x v="0"/>
    <x v="2"/>
    <x v="2"/>
    <n v="17.940000000000001"/>
  </r>
  <r>
    <x v="6"/>
    <x v="1"/>
    <x v="2"/>
    <x v="0"/>
    <n v="22.24"/>
  </r>
  <r>
    <x v="6"/>
    <x v="1"/>
    <x v="2"/>
    <x v="1"/>
    <n v="4.83"/>
  </r>
  <r>
    <x v="6"/>
    <x v="1"/>
    <x v="2"/>
    <x v="2"/>
    <n v="12.93"/>
  </r>
  <r>
    <x v="7"/>
    <x v="0"/>
    <x v="2"/>
    <x v="0"/>
    <n v="26.28"/>
  </r>
  <r>
    <x v="7"/>
    <x v="0"/>
    <x v="2"/>
    <x v="1"/>
    <n v="7.89"/>
  </r>
  <r>
    <x v="7"/>
    <x v="0"/>
    <x v="2"/>
    <x v="2"/>
    <n v="16.22"/>
  </r>
  <r>
    <x v="7"/>
    <x v="1"/>
    <x v="2"/>
    <x v="0"/>
    <n v="17.12"/>
  </r>
  <r>
    <x v="7"/>
    <x v="1"/>
    <x v="2"/>
    <x v="1"/>
    <s v="--"/>
  </r>
  <r>
    <x v="7"/>
    <x v="1"/>
    <x v="2"/>
    <x v="2"/>
    <n v="7.92"/>
  </r>
  <r>
    <x v="8"/>
    <x v="0"/>
    <x v="2"/>
    <x v="0"/>
    <n v="22.2"/>
  </r>
  <r>
    <x v="8"/>
    <x v="0"/>
    <x v="2"/>
    <x v="1"/>
    <n v="8.57"/>
  </r>
  <r>
    <x v="8"/>
    <x v="0"/>
    <x v="2"/>
    <x v="2"/>
    <n v="14.71"/>
  </r>
  <r>
    <x v="8"/>
    <x v="1"/>
    <x v="2"/>
    <x v="0"/>
    <n v="11.75"/>
  </r>
  <r>
    <x v="8"/>
    <x v="1"/>
    <x v="2"/>
    <x v="1"/>
    <n v="20"/>
  </r>
  <r>
    <x v="8"/>
    <x v="1"/>
    <x v="2"/>
    <x v="2"/>
    <n v="16.2"/>
  </r>
  <r>
    <x v="9"/>
    <x v="0"/>
    <x v="2"/>
    <x v="0"/>
    <n v="27.13"/>
  </r>
  <r>
    <x v="9"/>
    <x v="0"/>
    <x v="2"/>
    <x v="1"/>
    <n v="8.44"/>
  </r>
  <r>
    <x v="9"/>
    <x v="0"/>
    <x v="2"/>
    <x v="2"/>
    <n v="16.8"/>
  </r>
  <r>
    <x v="9"/>
    <x v="1"/>
    <x v="2"/>
    <x v="0"/>
    <n v="18.16"/>
  </r>
  <r>
    <x v="9"/>
    <x v="1"/>
    <x v="2"/>
    <x v="1"/>
    <n v="15.3"/>
  </r>
  <r>
    <x v="9"/>
    <x v="1"/>
    <x v="2"/>
    <x v="2"/>
    <n v="16.61"/>
  </r>
  <r>
    <x v="10"/>
    <x v="0"/>
    <x v="2"/>
    <x v="0"/>
    <n v="27.68"/>
  </r>
  <r>
    <x v="10"/>
    <x v="0"/>
    <x v="2"/>
    <x v="1"/>
    <n v="8.74"/>
  </r>
  <r>
    <x v="10"/>
    <x v="0"/>
    <x v="2"/>
    <x v="2"/>
    <n v="17.149999999999999"/>
  </r>
  <r>
    <x v="10"/>
    <x v="1"/>
    <x v="2"/>
    <x v="0"/>
    <n v="18.7"/>
  </r>
  <r>
    <x v="10"/>
    <x v="1"/>
    <x v="2"/>
    <x v="1"/>
    <s v="--"/>
  </r>
  <r>
    <x v="10"/>
    <x v="1"/>
    <x v="2"/>
    <x v="2"/>
    <n v="8.5"/>
  </r>
  <r>
    <x v="11"/>
    <x v="0"/>
    <x v="2"/>
    <x v="0"/>
    <n v="30.4"/>
  </r>
  <r>
    <x v="11"/>
    <x v="0"/>
    <x v="2"/>
    <x v="1"/>
    <n v="8.25"/>
  </r>
  <r>
    <x v="11"/>
    <x v="0"/>
    <x v="2"/>
    <x v="2"/>
    <n v="18.010000000000002"/>
  </r>
  <r>
    <x v="11"/>
    <x v="1"/>
    <x v="2"/>
    <x v="0"/>
    <n v="51.21"/>
  </r>
  <r>
    <x v="11"/>
    <x v="1"/>
    <x v="2"/>
    <x v="1"/>
    <s v="--"/>
  </r>
  <r>
    <x v="11"/>
    <x v="1"/>
    <x v="2"/>
    <x v="2"/>
    <n v="23.14"/>
  </r>
  <r>
    <x v="12"/>
    <x v="0"/>
    <x v="2"/>
    <x v="0"/>
    <n v="26.94"/>
  </r>
  <r>
    <x v="12"/>
    <x v="0"/>
    <x v="2"/>
    <x v="1"/>
    <n v="7.58"/>
  </r>
  <r>
    <x v="12"/>
    <x v="0"/>
    <x v="2"/>
    <x v="2"/>
    <n v="16.05"/>
  </r>
  <r>
    <x v="12"/>
    <x v="1"/>
    <x v="2"/>
    <x v="0"/>
    <n v="13.08"/>
  </r>
  <r>
    <x v="12"/>
    <x v="1"/>
    <x v="2"/>
    <x v="1"/>
    <n v="10.67"/>
  </r>
  <r>
    <x v="12"/>
    <x v="1"/>
    <x v="2"/>
    <x v="2"/>
    <n v="11.75"/>
  </r>
  <r>
    <x v="13"/>
    <x v="0"/>
    <x v="2"/>
    <x v="0"/>
    <n v="32.46"/>
  </r>
  <r>
    <x v="13"/>
    <x v="0"/>
    <x v="2"/>
    <x v="1"/>
    <n v="9.56"/>
  </r>
  <r>
    <x v="13"/>
    <x v="0"/>
    <x v="2"/>
    <x v="2"/>
    <n v="19.510000000000002"/>
  </r>
  <r>
    <x v="13"/>
    <x v="1"/>
    <x v="2"/>
    <x v="0"/>
    <n v="46.53"/>
  </r>
  <r>
    <x v="13"/>
    <x v="1"/>
    <x v="2"/>
    <x v="1"/>
    <n v="10.72"/>
  </r>
  <r>
    <x v="13"/>
    <x v="1"/>
    <x v="2"/>
    <x v="2"/>
    <n v="26.7"/>
  </r>
  <r>
    <x v="0"/>
    <x v="0"/>
    <x v="3"/>
    <x v="0"/>
    <n v="16.89"/>
  </r>
  <r>
    <x v="0"/>
    <x v="0"/>
    <x v="3"/>
    <x v="1"/>
    <n v="7.75"/>
  </r>
  <r>
    <x v="0"/>
    <x v="0"/>
    <x v="3"/>
    <x v="2"/>
    <n v="12.35"/>
  </r>
  <r>
    <x v="0"/>
    <x v="1"/>
    <x v="3"/>
    <x v="0"/>
    <n v="21.51"/>
  </r>
  <r>
    <x v="0"/>
    <x v="1"/>
    <x v="3"/>
    <x v="1"/>
    <n v="7.11"/>
  </r>
  <r>
    <x v="0"/>
    <x v="1"/>
    <x v="3"/>
    <x v="2"/>
    <n v="14.45"/>
  </r>
  <r>
    <x v="1"/>
    <x v="0"/>
    <x v="3"/>
    <x v="0"/>
    <n v="17.41"/>
  </r>
  <r>
    <x v="1"/>
    <x v="0"/>
    <x v="3"/>
    <x v="1"/>
    <n v="7.57"/>
  </r>
  <r>
    <x v="1"/>
    <x v="0"/>
    <x v="3"/>
    <x v="2"/>
    <n v="12.51"/>
  </r>
  <r>
    <x v="1"/>
    <x v="1"/>
    <x v="3"/>
    <x v="0"/>
    <n v="14.84"/>
  </r>
  <r>
    <x v="1"/>
    <x v="1"/>
    <x v="3"/>
    <x v="1"/>
    <n v="12.29"/>
  </r>
  <r>
    <x v="1"/>
    <x v="1"/>
    <x v="3"/>
    <x v="2"/>
    <n v="13.59"/>
  </r>
  <r>
    <x v="2"/>
    <x v="0"/>
    <x v="3"/>
    <x v="0"/>
    <n v="16.72"/>
  </r>
  <r>
    <x v="2"/>
    <x v="0"/>
    <x v="3"/>
    <x v="1"/>
    <n v="6.99"/>
  </r>
  <r>
    <x v="2"/>
    <x v="0"/>
    <x v="3"/>
    <x v="2"/>
    <n v="11.87"/>
  </r>
  <r>
    <x v="2"/>
    <x v="1"/>
    <x v="3"/>
    <x v="0"/>
    <n v="10.039999999999999"/>
  </r>
  <r>
    <x v="2"/>
    <x v="1"/>
    <x v="3"/>
    <x v="1"/>
    <n v="9.33"/>
  </r>
  <r>
    <x v="2"/>
    <x v="1"/>
    <x v="3"/>
    <x v="2"/>
    <n v="9.69"/>
  </r>
  <r>
    <x v="3"/>
    <x v="0"/>
    <x v="3"/>
    <x v="0"/>
    <n v="15.85"/>
  </r>
  <r>
    <x v="3"/>
    <x v="0"/>
    <x v="3"/>
    <x v="1"/>
    <n v="7.15"/>
  </r>
  <r>
    <x v="3"/>
    <x v="0"/>
    <x v="3"/>
    <x v="2"/>
    <n v="11.51"/>
  </r>
  <r>
    <x v="3"/>
    <x v="1"/>
    <x v="3"/>
    <x v="0"/>
    <n v="15.32"/>
  </r>
  <r>
    <x v="3"/>
    <x v="1"/>
    <x v="3"/>
    <x v="1"/>
    <n v="6.31"/>
  </r>
  <r>
    <x v="3"/>
    <x v="1"/>
    <x v="3"/>
    <x v="2"/>
    <n v="10.88"/>
  </r>
  <r>
    <x v="4"/>
    <x v="0"/>
    <x v="3"/>
    <x v="0"/>
    <n v="17.399999999999999"/>
  </r>
  <r>
    <x v="4"/>
    <x v="0"/>
    <x v="3"/>
    <x v="1"/>
    <n v="6.8"/>
  </r>
  <r>
    <x v="4"/>
    <x v="0"/>
    <x v="3"/>
    <x v="2"/>
    <n v="12.1"/>
  </r>
  <r>
    <x v="4"/>
    <x v="1"/>
    <x v="3"/>
    <x v="0"/>
    <n v="16.600000000000001"/>
  </r>
  <r>
    <x v="4"/>
    <x v="1"/>
    <x v="3"/>
    <x v="1"/>
    <n v="7.46"/>
  </r>
  <r>
    <x v="4"/>
    <x v="1"/>
    <x v="3"/>
    <x v="2"/>
    <n v="12.09"/>
  </r>
  <r>
    <x v="5"/>
    <x v="0"/>
    <x v="3"/>
    <x v="0"/>
    <n v="16.29"/>
  </r>
  <r>
    <x v="5"/>
    <x v="0"/>
    <x v="3"/>
    <x v="1"/>
    <n v="7.5"/>
  </r>
  <r>
    <x v="5"/>
    <x v="0"/>
    <x v="3"/>
    <x v="2"/>
    <n v="11.89"/>
  </r>
  <r>
    <x v="5"/>
    <x v="1"/>
    <x v="3"/>
    <x v="0"/>
    <n v="22.07"/>
  </r>
  <r>
    <x v="5"/>
    <x v="1"/>
    <x v="3"/>
    <x v="1"/>
    <n v="3.23"/>
  </r>
  <r>
    <x v="5"/>
    <x v="1"/>
    <x v="3"/>
    <x v="2"/>
    <n v="12.76"/>
  </r>
  <r>
    <x v="6"/>
    <x v="0"/>
    <x v="3"/>
    <x v="0"/>
    <n v="18.04"/>
  </r>
  <r>
    <x v="6"/>
    <x v="0"/>
    <x v="3"/>
    <x v="1"/>
    <n v="7.65"/>
  </r>
  <r>
    <x v="6"/>
    <x v="0"/>
    <x v="3"/>
    <x v="2"/>
    <n v="12.83"/>
  </r>
  <r>
    <x v="6"/>
    <x v="1"/>
    <x v="3"/>
    <x v="0"/>
    <n v="18.05"/>
  </r>
  <r>
    <x v="6"/>
    <x v="1"/>
    <x v="3"/>
    <x v="1"/>
    <n v="4.33"/>
  </r>
  <r>
    <x v="6"/>
    <x v="1"/>
    <x v="3"/>
    <x v="2"/>
    <n v="11.26"/>
  </r>
  <r>
    <x v="7"/>
    <x v="0"/>
    <x v="3"/>
    <x v="0"/>
    <n v="17.3"/>
  </r>
  <r>
    <x v="7"/>
    <x v="0"/>
    <x v="3"/>
    <x v="1"/>
    <n v="7.02"/>
  </r>
  <r>
    <x v="7"/>
    <x v="0"/>
    <x v="3"/>
    <x v="2"/>
    <n v="12.14"/>
  </r>
  <r>
    <x v="7"/>
    <x v="1"/>
    <x v="3"/>
    <x v="0"/>
    <n v="13.9"/>
  </r>
  <r>
    <x v="7"/>
    <x v="1"/>
    <x v="3"/>
    <x v="1"/>
    <n v="8.7200000000000006"/>
  </r>
  <r>
    <x v="7"/>
    <x v="1"/>
    <x v="3"/>
    <x v="2"/>
    <n v="11.33"/>
  </r>
  <r>
    <x v="8"/>
    <x v="0"/>
    <x v="3"/>
    <x v="0"/>
    <n v="16.71"/>
  </r>
  <r>
    <x v="8"/>
    <x v="0"/>
    <x v="3"/>
    <x v="1"/>
    <n v="6.81"/>
  </r>
  <r>
    <x v="8"/>
    <x v="0"/>
    <x v="3"/>
    <x v="2"/>
    <n v="11.75"/>
  </r>
  <r>
    <x v="8"/>
    <x v="1"/>
    <x v="3"/>
    <x v="0"/>
    <n v="18.28"/>
  </r>
  <r>
    <x v="8"/>
    <x v="1"/>
    <x v="3"/>
    <x v="1"/>
    <n v="12.05"/>
  </r>
  <r>
    <x v="8"/>
    <x v="1"/>
    <x v="3"/>
    <x v="2"/>
    <n v="15.19"/>
  </r>
  <r>
    <x v="9"/>
    <x v="0"/>
    <x v="3"/>
    <x v="0"/>
    <n v="17.899999999999999"/>
  </r>
  <r>
    <x v="9"/>
    <x v="0"/>
    <x v="3"/>
    <x v="1"/>
    <n v="6.41"/>
  </r>
  <r>
    <x v="9"/>
    <x v="0"/>
    <x v="3"/>
    <x v="2"/>
    <n v="12.13"/>
  </r>
  <r>
    <x v="9"/>
    <x v="1"/>
    <x v="3"/>
    <x v="0"/>
    <n v="18.37"/>
  </r>
  <r>
    <x v="9"/>
    <x v="1"/>
    <x v="3"/>
    <x v="1"/>
    <n v="7.69"/>
  </r>
  <r>
    <x v="9"/>
    <x v="1"/>
    <x v="3"/>
    <x v="2"/>
    <n v="13.08"/>
  </r>
  <r>
    <x v="10"/>
    <x v="0"/>
    <x v="3"/>
    <x v="0"/>
    <n v="19.170000000000002"/>
  </r>
  <r>
    <x v="10"/>
    <x v="0"/>
    <x v="3"/>
    <x v="1"/>
    <n v="7.56"/>
  </r>
  <r>
    <x v="10"/>
    <x v="0"/>
    <x v="3"/>
    <x v="2"/>
    <n v="13.34"/>
  </r>
  <r>
    <x v="10"/>
    <x v="1"/>
    <x v="3"/>
    <x v="0"/>
    <n v="24.99"/>
  </r>
  <r>
    <x v="10"/>
    <x v="1"/>
    <x v="3"/>
    <x v="1"/>
    <n v="2.21"/>
  </r>
  <r>
    <x v="10"/>
    <x v="1"/>
    <x v="3"/>
    <x v="2"/>
    <n v="13.68"/>
  </r>
  <r>
    <x v="11"/>
    <x v="0"/>
    <x v="3"/>
    <x v="0"/>
    <n v="18.649999999999999"/>
  </r>
  <r>
    <x v="11"/>
    <x v="0"/>
    <x v="3"/>
    <x v="1"/>
    <n v="6.79"/>
  </r>
  <r>
    <x v="11"/>
    <x v="0"/>
    <x v="3"/>
    <x v="2"/>
    <n v="12.69"/>
  </r>
  <r>
    <x v="11"/>
    <x v="1"/>
    <x v="3"/>
    <x v="0"/>
    <n v="19.690000000000001"/>
  </r>
  <r>
    <x v="11"/>
    <x v="1"/>
    <x v="3"/>
    <x v="1"/>
    <n v="7.77"/>
  </r>
  <r>
    <x v="11"/>
    <x v="1"/>
    <x v="3"/>
    <x v="2"/>
    <n v="13.77"/>
  </r>
  <r>
    <x v="12"/>
    <x v="0"/>
    <x v="3"/>
    <x v="0"/>
    <n v="17.63"/>
  </r>
  <r>
    <x v="12"/>
    <x v="0"/>
    <x v="3"/>
    <x v="1"/>
    <n v="7.06"/>
  </r>
  <r>
    <x v="12"/>
    <x v="0"/>
    <x v="3"/>
    <x v="2"/>
    <n v="12.31"/>
  </r>
  <r>
    <x v="12"/>
    <x v="1"/>
    <x v="3"/>
    <x v="0"/>
    <n v="14.34"/>
  </r>
  <r>
    <x v="12"/>
    <x v="1"/>
    <x v="3"/>
    <x v="1"/>
    <n v="4.47"/>
  </r>
  <r>
    <x v="12"/>
    <x v="1"/>
    <x v="3"/>
    <x v="2"/>
    <n v="9.43"/>
  </r>
  <r>
    <x v="13"/>
    <x v="0"/>
    <x v="3"/>
    <x v="0"/>
    <n v="18.14"/>
  </r>
  <r>
    <x v="13"/>
    <x v="0"/>
    <x v="3"/>
    <x v="1"/>
    <n v="8.2799999999999994"/>
  </r>
  <r>
    <x v="13"/>
    <x v="0"/>
    <x v="3"/>
    <x v="2"/>
    <n v="13.17"/>
  </r>
  <r>
    <x v="13"/>
    <x v="1"/>
    <x v="3"/>
    <x v="0"/>
    <n v="8.9"/>
  </r>
  <r>
    <x v="13"/>
    <x v="1"/>
    <x v="3"/>
    <x v="1"/>
    <n v="11.22"/>
  </r>
  <r>
    <x v="13"/>
    <x v="1"/>
    <x v="3"/>
    <x v="2"/>
    <n v="10.050000000000001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x v="0"/>
    <x v="0"/>
    <x v="0"/>
    <x v="0"/>
    <n v="34.5"/>
  </r>
  <r>
    <x v="0"/>
    <x v="1"/>
    <x v="0"/>
    <x v="0"/>
    <n v="97.8"/>
  </r>
  <r>
    <x v="0"/>
    <x v="2"/>
    <x v="0"/>
    <x v="0"/>
    <n v="65"/>
  </r>
  <r>
    <x v="1"/>
    <x v="0"/>
    <x v="0"/>
    <x v="0"/>
    <n v="16"/>
  </r>
  <r>
    <x v="1"/>
    <x v="1"/>
    <x v="0"/>
    <x v="0"/>
    <n v="93.6"/>
  </r>
  <r>
    <x v="1"/>
    <x v="2"/>
    <x v="0"/>
    <x v="0"/>
    <n v="53.2"/>
  </r>
  <r>
    <x v="0"/>
    <x v="0"/>
    <x v="0"/>
    <x v="1"/>
    <n v="33.9"/>
  </r>
  <r>
    <x v="0"/>
    <x v="1"/>
    <x v="0"/>
    <x v="1"/>
    <n v="104.3"/>
  </r>
  <r>
    <x v="0"/>
    <x v="2"/>
    <x v="0"/>
    <x v="1"/>
    <n v="67.900000000000006"/>
  </r>
  <r>
    <x v="1"/>
    <x v="0"/>
    <x v="0"/>
    <x v="1"/>
    <n v="32.299999999999997"/>
  </r>
  <r>
    <x v="1"/>
    <x v="1"/>
    <x v="0"/>
    <x v="1"/>
    <n v="80.7"/>
  </r>
  <r>
    <x v="1"/>
    <x v="2"/>
    <x v="0"/>
    <x v="1"/>
    <n v="55.5"/>
  </r>
  <r>
    <x v="0"/>
    <x v="0"/>
    <x v="0"/>
    <x v="2"/>
    <n v="33.799999999999997"/>
  </r>
  <r>
    <x v="0"/>
    <x v="1"/>
    <x v="0"/>
    <x v="2"/>
    <n v="101.5"/>
  </r>
  <r>
    <x v="0"/>
    <x v="2"/>
    <x v="0"/>
    <x v="2"/>
    <n v="66.599999999999994"/>
  </r>
  <r>
    <x v="1"/>
    <x v="0"/>
    <x v="0"/>
    <x v="2"/>
    <n v="56"/>
  </r>
  <r>
    <x v="1"/>
    <x v="1"/>
    <x v="0"/>
    <x v="2"/>
    <n v="78"/>
  </r>
  <r>
    <x v="1"/>
    <x v="2"/>
    <x v="0"/>
    <x v="2"/>
    <n v="66.599999999999994"/>
  </r>
  <r>
    <x v="0"/>
    <x v="0"/>
    <x v="0"/>
    <x v="3"/>
    <n v="39.1"/>
  </r>
  <r>
    <x v="0"/>
    <x v="1"/>
    <x v="0"/>
    <x v="3"/>
    <n v="104.1"/>
  </r>
  <r>
    <x v="0"/>
    <x v="2"/>
    <x v="0"/>
    <x v="3"/>
    <n v="70.599999999999994"/>
  </r>
  <r>
    <x v="1"/>
    <x v="0"/>
    <x v="0"/>
    <x v="3"/>
    <n v="30.2"/>
  </r>
  <r>
    <x v="1"/>
    <x v="1"/>
    <x v="0"/>
    <x v="3"/>
    <n v="86.8"/>
  </r>
  <r>
    <x v="1"/>
    <x v="2"/>
    <x v="0"/>
    <x v="3"/>
    <n v="57.4"/>
  </r>
  <r>
    <x v="0"/>
    <x v="0"/>
    <x v="0"/>
    <x v="4"/>
    <n v="42"/>
  </r>
  <r>
    <x v="0"/>
    <x v="1"/>
    <x v="0"/>
    <x v="4"/>
    <n v="108"/>
  </r>
  <r>
    <x v="0"/>
    <x v="2"/>
    <x v="0"/>
    <x v="4"/>
    <n v="74"/>
  </r>
  <r>
    <x v="1"/>
    <x v="0"/>
    <x v="0"/>
    <x v="4"/>
    <n v="33.9"/>
  </r>
  <r>
    <x v="1"/>
    <x v="1"/>
    <x v="0"/>
    <x v="4"/>
    <n v="80.2"/>
  </r>
  <r>
    <x v="1"/>
    <x v="2"/>
    <x v="0"/>
    <x v="4"/>
    <n v="56.2"/>
  </r>
  <r>
    <x v="0"/>
    <x v="0"/>
    <x v="0"/>
    <x v="5"/>
    <n v="41.2"/>
  </r>
  <r>
    <x v="0"/>
    <x v="1"/>
    <x v="0"/>
    <x v="5"/>
    <n v="113"/>
  </r>
  <r>
    <x v="0"/>
    <x v="2"/>
    <x v="0"/>
    <x v="5"/>
    <n v="76.099999999999994"/>
  </r>
  <r>
    <x v="1"/>
    <x v="0"/>
    <x v="0"/>
    <x v="5"/>
    <n v="31"/>
  </r>
  <r>
    <x v="1"/>
    <x v="1"/>
    <x v="0"/>
    <x v="5"/>
    <n v="128.4"/>
  </r>
  <r>
    <x v="1"/>
    <x v="2"/>
    <x v="0"/>
    <x v="5"/>
    <n v="78.099999999999994"/>
  </r>
  <r>
    <x v="0"/>
    <x v="0"/>
    <x v="0"/>
    <x v="6"/>
    <n v="48.5"/>
  </r>
  <r>
    <x v="0"/>
    <x v="1"/>
    <x v="0"/>
    <x v="6"/>
    <n v="122"/>
  </r>
  <r>
    <x v="0"/>
    <x v="2"/>
    <x v="0"/>
    <x v="6"/>
    <n v="84.3"/>
  </r>
  <r>
    <x v="1"/>
    <x v="0"/>
    <x v="0"/>
    <x v="6"/>
    <n v="45.1"/>
  </r>
  <r>
    <x v="1"/>
    <x v="1"/>
    <x v="0"/>
    <x v="6"/>
    <n v="125.7"/>
  </r>
  <r>
    <x v="1"/>
    <x v="2"/>
    <x v="0"/>
    <x v="6"/>
    <n v="84.1"/>
  </r>
  <r>
    <x v="0"/>
    <x v="0"/>
    <x v="0"/>
    <x v="7"/>
    <n v="51.8"/>
  </r>
  <r>
    <x v="0"/>
    <x v="1"/>
    <x v="0"/>
    <x v="7"/>
    <n v="125.9"/>
  </r>
  <r>
    <x v="0"/>
    <x v="2"/>
    <x v="0"/>
    <x v="7"/>
    <n v="87.9"/>
  </r>
  <r>
    <x v="1"/>
    <x v="0"/>
    <x v="0"/>
    <x v="7"/>
    <n v="90.5"/>
  </r>
  <r>
    <x v="1"/>
    <x v="1"/>
    <x v="0"/>
    <x v="7"/>
    <n v="93.1"/>
  </r>
  <r>
    <x v="1"/>
    <x v="2"/>
    <x v="0"/>
    <x v="7"/>
    <n v="91.8"/>
  </r>
  <r>
    <x v="0"/>
    <x v="0"/>
    <x v="0"/>
    <x v="8"/>
    <n v="46.3"/>
  </r>
  <r>
    <x v="0"/>
    <x v="1"/>
    <x v="0"/>
    <x v="8"/>
    <n v="123.7"/>
  </r>
  <r>
    <x v="0"/>
    <x v="2"/>
    <x v="0"/>
    <x v="8"/>
    <n v="84"/>
  </r>
  <r>
    <x v="1"/>
    <x v="0"/>
    <x v="0"/>
    <x v="8"/>
    <n v="66.3"/>
  </r>
  <r>
    <x v="1"/>
    <x v="1"/>
    <x v="0"/>
    <x v="8"/>
    <n v="104.4"/>
  </r>
  <r>
    <x v="1"/>
    <x v="2"/>
    <x v="0"/>
    <x v="8"/>
    <n v="84.7"/>
  </r>
  <r>
    <x v="0"/>
    <x v="0"/>
    <x v="1"/>
    <x v="0"/>
    <n v="62.3"/>
  </r>
  <r>
    <x v="0"/>
    <x v="1"/>
    <x v="1"/>
    <x v="0"/>
    <n v="88.7"/>
  </r>
  <r>
    <x v="0"/>
    <x v="2"/>
    <x v="1"/>
    <x v="0"/>
    <n v="75.3"/>
  </r>
  <r>
    <x v="1"/>
    <x v="0"/>
    <x v="1"/>
    <x v="0"/>
    <n v="61.5"/>
  </r>
  <r>
    <x v="1"/>
    <x v="1"/>
    <x v="1"/>
    <x v="0"/>
    <n v="106.2"/>
  </r>
  <r>
    <x v="1"/>
    <x v="2"/>
    <x v="1"/>
    <x v="0"/>
    <n v="83.1"/>
  </r>
  <r>
    <x v="0"/>
    <x v="0"/>
    <x v="1"/>
    <x v="1"/>
    <n v="65.3"/>
  </r>
  <r>
    <x v="0"/>
    <x v="1"/>
    <x v="1"/>
    <x v="1"/>
    <n v="96.3"/>
  </r>
  <r>
    <x v="0"/>
    <x v="2"/>
    <x v="1"/>
    <x v="1"/>
    <n v="80.5"/>
  </r>
  <r>
    <x v="1"/>
    <x v="0"/>
    <x v="1"/>
    <x v="1"/>
    <n v="64.3"/>
  </r>
  <r>
    <x v="1"/>
    <x v="1"/>
    <x v="1"/>
    <x v="1"/>
    <n v="120.1"/>
  </r>
  <r>
    <x v="1"/>
    <x v="2"/>
    <x v="1"/>
    <x v="1"/>
    <n v="91.3"/>
  </r>
  <r>
    <x v="0"/>
    <x v="0"/>
    <x v="1"/>
    <x v="2"/>
    <n v="68.099999999999994"/>
  </r>
  <r>
    <x v="0"/>
    <x v="1"/>
    <x v="1"/>
    <x v="2"/>
    <n v="98.6"/>
  </r>
  <r>
    <x v="0"/>
    <x v="2"/>
    <x v="1"/>
    <x v="2"/>
    <n v="83.1"/>
  </r>
  <r>
    <x v="1"/>
    <x v="0"/>
    <x v="1"/>
    <x v="2"/>
    <n v="67.400000000000006"/>
  </r>
  <r>
    <x v="1"/>
    <x v="1"/>
    <x v="1"/>
    <x v="2"/>
    <n v="117.7"/>
  </r>
  <r>
    <x v="1"/>
    <x v="2"/>
    <x v="1"/>
    <x v="2"/>
    <n v="91.7"/>
  </r>
  <r>
    <x v="0"/>
    <x v="0"/>
    <x v="1"/>
    <x v="3"/>
    <n v="73.900000000000006"/>
  </r>
  <r>
    <x v="0"/>
    <x v="1"/>
    <x v="1"/>
    <x v="3"/>
    <n v="97.8"/>
  </r>
  <r>
    <x v="0"/>
    <x v="2"/>
    <x v="1"/>
    <x v="3"/>
    <n v="85.6"/>
  </r>
  <r>
    <x v="1"/>
    <x v="0"/>
    <x v="1"/>
    <x v="3"/>
    <n v="99.6"/>
  </r>
  <r>
    <x v="1"/>
    <x v="1"/>
    <x v="1"/>
    <x v="3"/>
    <n v="90.6"/>
  </r>
  <r>
    <x v="1"/>
    <x v="2"/>
    <x v="1"/>
    <x v="3"/>
    <n v="95.3"/>
  </r>
  <r>
    <x v="0"/>
    <x v="0"/>
    <x v="1"/>
    <x v="4"/>
    <n v="69.3"/>
  </r>
  <r>
    <x v="0"/>
    <x v="1"/>
    <x v="1"/>
    <x v="4"/>
    <n v="102.3"/>
  </r>
  <r>
    <x v="0"/>
    <x v="2"/>
    <x v="1"/>
    <x v="4"/>
    <n v="85.6"/>
  </r>
  <r>
    <x v="1"/>
    <x v="0"/>
    <x v="1"/>
    <x v="4"/>
    <n v="73.599999999999994"/>
  </r>
  <r>
    <x v="1"/>
    <x v="1"/>
    <x v="1"/>
    <x v="4"/>
    <n v="127.3"/>
  </r>
  <r>
    <x v="1"/>
    <x v="2"/>
    <x v="1"/>
    <x v="4"/>
    <n v="99.7"/>
  </r>
  <r>
    <x v="0"/>
    <x v="0"/>
    <x v="1"/>
    <x v="5"/>
    <n v="77.599999999999994"/>
  </r>
  <r>
    <x v="0"/>
    <x v="1"/>
    <x v="1"/>
    <x v="5"/>
    <n v="105.4"/>
  </r>
  <r>
    <x v="0"/>
    <x v="2"/>
    <x v="1"/>
    <x v="5"/>
    <n v="91.3"/>
  </r>
  <r>
    <x v="1"/>
    <x v="0"/>
    <x v="1"/>
    <x v="5"/>
    <n v="71.900000000000006"/>
  </r>
  <r>
    <x v="1"/>
    <x v="1"/>
    <x v="1"/>
    <x v="5"/>
    <n v="108"/>
  </r>
  <r>
    <x v="1"/>
    <x v="2"/>
    <x v="1"/>
    <x v="5"/>
    <n v="89.4"/>
  </r>
  <r>
    <x v="0"/>
    <x v="0"/>
    <x v="1"/>
    <x v="6"/>
    <n v="81.400000000000006"/>
  </r>
  <r>
    <x v="0"/>
    <x v="1"/>
    <x v="1"/>
    <x v="6"/>
    <n v="115.9"/>
  </r>
  <r>
    <x v="0"/>
    <x v="2"/>
    <x v="1"/>
    <x v="6"/>
    <n v="98.4"/>
  </r>
  <r>
    <x v="1"/>
    <x v="0"/>
    <x v="1"/>
    <x v="6"/>
    <n v="129.30000000000001"/>
  </r>
  <r>
    <x v="1"/>
    <x v="1"/>
    <x v="1"/>
    <x v="6"/>
    <n v="123.5"/>
  </r>
  <r>
    <x v="1"/>
    <x v="2"/>
    <x v="1"/>
    <x v="6"/>
    <n v="126.5"/>
  </r>
  <r>
    <x v="0"/>
    <x v="0"/>
    <x v="1"/>
    <x v="7"/>
    <n v="82.2"/>
  </r>
  <r>
    <x v="0"/>
    <x v="1"/>
    <x v="1"/>
    <x v="7"/>
    <n v="110.4"/>
  </r>
  <r>
    <x v="0"/>
    <x v="2"/>
    <x v="1"/>
    <x v="7"/>
    <n v="96.1"/>
  </r>
  <r>
    <x v="1"/>
    <x v="0"/>
    <x v="1"/>
    <x v="7"/>
    <n v="86.9"/>
  </r>
  <r>
    <x v="1"/>
    <x v="1"/>
    <x v="1"/>
    <x v="7"/>
    <n v="112.7"/>
  </r>
  <r>
    <x v="1"/>
    <x v="2"/>
    <x v="1"/>
    <x v="7"/>
    <n v="99.4"/>
  </r>
  <r>
    <x v="0"/>
    <x v="0"/>
    <x v="1"/>
    <x v="8"/>
    <n v="80.599999999999994"/>
  </r>
  <r>
    <x v="0"/>
    <x v="1"/>
    <x v="1"/>
    <x v="8"/>
    <n v="110.7"/>
  </r>
  <r>
    <x v="0"/>
    <x v="2"/>
    <x v="1"/>
    <x v="8"/>
    <n v="95.5"/>
  </r>
  <r>
    <x v="1"/>
    <x v="0"/>
    <x v="1"/>
    <x v="8"/>
    <n v="107.8"/>
  </r>
  <r>
    <x v="1"/>
    <x v="1"/>
    <x v="1"/>
    <x v="8"/>
    <n v="116.7"/>
  </r>
  <r>
    <x v="1"/>
    <x v="2"/>
    <x v="1"/>
    <x v="8"/>
    <n v="112.1"/>
  </r>
  <r>
    <x v="0"/>
    <x v="0"/>
    <x v="2"/>
    <x v="0"/>
    <n v="35.200000000000003"/>
  </r>
  <r>
    <x v="0"/>
    <x v="1"/>
    <x v="2"/>
    <x v="0"/>
    <n v="38.9"/>
  </r>
  <r>
    <x v="0"/>
    <x v="2"/>
    <x v="2"/>
    <x v="0"/>
    <n v="37.200000000000003"/>
  </r>
  <r>
    <x v="1"/>
    <x v="0"/>
    <x v="2"/>
    <x v="0"/>
    <n v="34.9"/>
  </r>
  <r>
    <x v="1"/>
    <x v="1"/>
    <x v="2"/>
    <x v="0"/>
    <n v="45.1"/>
  </r>
  <r>
    <x v="1"/>
    <x v="2"/>
    <x v="2"/>
    <x v="0"/>
    <n v="40.299999999999997"/>
  </r>
  <r>
    <x v="0"/>
    <x v="0"/>
    <x v="2"/>
    <x v="1"/>
    <n v="35.1"/>
  </r>
  <r>
    <x v="0"/>
    <x v="1"/>
    <x v="2"/>
    <x v="1"/>
    <n v="39.4"/>
  </r>
  <r>
    <x v="0"/>
    <x v="2"/>
    <x v="2"/>
    <x v="1"/>
    <n v="37.4"/>
  </r>
  <r>
    <x v="1"/>
    <x v="0"/>
    <x v="2"/>
    <x v="1"/>
    <n v="10.1"/>
  </r>
  <r>
    <x v="1"/>
    <x v="1"/>
    <x v="2"/>
    <x v="1"/>
    <n v="45.5"/>
  </r>
  <r>
    <x v="1"/>
    <x v="2"/>
    <x v="2"/>
    <x v="1"/>
    <n v="28.8"/>
  </r>
  <r>
    <x v="0"/>
    <x v="0"/>
    <x v="2"/>
    <x v="2"/>
    <n v="37.6"/>
  </r>
  <r>
    <x v="0"/>
    <x v="1"/>
    <x v="2"/>
    <x v="2"/>
    <n v="39.700000000000003"/>
  </r>
  <r>
    <x v="0"/>
    <x v="2"/>
    <x v="2"/>
    <x v="2"/>
    <n v="38.700000000000003"/>
  </r>
  <r>
    <x v="1"/>
    <x v="0"/>
    <x v="2"/>
    <x v="2"/>
    <n v="56.6"/>
  </r>
  <r>
    <x v="1"/>
    <x v="1"/>
    <x v="2"/>
    <x v="2"/>
    <n v="46"/>
  </r>
  <r>
    <x v="1"/>
    <x v="2"/>
    <x v="2"/>
    <x v="2"/>
    <n v="51"/>
  </r>
  <r>
    <x v="0"/>
    <x v="0"/>
    <x v="2"/>
    <x v="3"/>
    <n v="37.700000000000003"/>
  </r>
  <r>
    <x v="0"/>
    <x v="1"/>
    <x v="2"/>
    <x v="3"/>
    <n v="39.9"/>
  </r>
  <r>
    <x v="0"/>
    <x v="2"/>
    <x v="2"/>
    <x v="3"/>
    <n v="38.9"/>
  </r>
  <r>
    <x v="1"/>
    <x v="0"/>
    <x v="2"/>
    <x v="3"/>
    <n v="36.799999999999997"/>
  </r>
  <r>
    <x v="1"/>
    <x v="1"/>
    <x v="2"/>
    <x v="3"/>
    <n v="55.9"/>
  </r>
  <r>
    <x v="1"/>
    <x v="2"/>
    <x v="2"/>
    <x v="3"/>
    <n v="46.9"/>
  </r>
  <r>
    <x v="0"/>
    <x v="0"/>
    <x v="2"/>
    <x v="4"/>
    <n v="34.4"/>
  </r>
  <r>
    <x v="0"/>
    <x v="1"/>
    <x v="2"/>
    <x v="4"/>
    <n v="38.299999999999997"/>
  </r>
  <r>
    <x v="0"/>
    <x v="2"/>
    <x v="2"/>
    <x v="4"/>
    <n v="36.5"/>
  </r>
  <r>
    <x v="1"/>
    <x v="0"/>
    <x v="2"/>
    <x v="4"/>
    <n v="48.2"/>
  </r>
  <r>
    <x v="1"/>
    <x v="1"/>
    <x v="2"/>
    <x v="4"/>
    <n v="28.3"/>
  </r>
  <r>
    <x v="1"/>
    <x v="2"/>
    <x v="2"/>
    <x v="4"/>
    <n v="37.6"/>
  </r>
  <r>
    <x v="0"/>
    <x v="0"/>
    <x v="2"/>
    <x v="5"/>
    <n v="38.700000000000003"/>
  </r>
  <r>
    <x v="0"/>
    <x v="1"/>
    <x v="2"/>
    <x v="5"/>
    <n v="36"/>
  </r>
  <r>
    <x v="0"/>
    <x v="2"/>
    <x v="2"/>
    <x v="5"/>
    <n v="37.200000000000003"/>
  </r>
  <r>
    <x v="1"/>
    <x v="0"/>
    <x v="2"/>
    <x v="5"/>
    <n v="43.9"/>
  </r>
  <r>
    <x v="1"/>
    <x v="1"/>
    <x v="2"/>
    <x v="5"/>
    <n v="52.8"/>
  </r>
  <r>
    <x v="1"/>
    <x v="2"/>
    <x v="2"/>
    <x v="5"/>
    <n v="48.6"/>
  </r>
  <r>
    <x v="0"/>
    <x v="0"/>
    <x v="2"/>
    <x v="6"/>
    <n v="45.6"/>
  </r>
  <r>
    <x v="0"/>
    <x v="1"/>
    <x v="2"/>
    <x v="6"/>
    <n v="42.4"/>
  </r>
  <r>
    <x v="0"/>
    <x v="2"/>
    <x v="2"/>
    <x v="6"/>
    <n v="43.9"/>
  </r>
  <r>
    <x v="1"/>
    <x v="0"/>
    <x v="2"/>
    <x v="6"/>
    <n v="50.7"/>
  </r>
  <r>
    <x v="1"/>
    <x v="1"/>
    <x v="2"/>
    <x v="6"/>
    <n v="58.5"/>
  </r>
  <r>
    <x v="1"/>
    <x v="2"/>
    <x v="2"/>
    <x v="6"/>
    <n v="54.9"/>
  </r>
  <r>
    <x v="0"/>
    <x v="0"/>
    <x v="2"/>
    <x v="7"/>
    <n v="32.4"/>
  </r>
  <r>
    <x v="0"/>
    <x v="1"/>
    <x v="2"/>
    <x v="7"/>
    <n v="40.700000000000003"/>
  </r>
  <r>
    <x v="0"/>
    <x v="2"/>
    <x v="2"/>
    <x v="7"/>
    <n v="36.9"/>
  </r>
  <r>
    <x v="1"/>
    <x v="0"/>
    <x v="2"/>
    <x v="7"/>
    <n v="52"/>
  </r>
  <r>
    <x v="1"/>
    <x v="1"/>
    <x v="2"/>
    <x v="7"/>
    <n v="34.6"/>
  </r>
  <r>
    <x v="1"/>
    <x v="2"/>
    <x v="2"/>
    <x v="7"/>
    <n v="42.7"/>
  </r>
  <r>
    <x v="0"/>
    <x v="0"/>
    <x v="2"/>
    <x v="8"/>
    <n v="38"/>
  </r>
  <r>
    <x v="0"/>
    <x v="1"/>
    <x v="2"/>
    <x v="8"/>
    <n v="39.9"/>
  </r>
  <r>
    <x v="0"/>
    <x v="2"/>
    <x v="2"/>
    <x v="8"/>
    <n v="39"/>
  </r>
  <r>
    <x v="1"/>
    <x v="0"/>
    <x v="2"/>
    <x v="8"/>
    <n v="59.7"/>
  </r>
  <r>
    <x v="1"/>
    <x v="1"/>
    <x v="2"/>
    <x v="8"/>
    <n v="50.5"/>
  </r>
  <r>
    <x v="1"/>
    <x v="2"/>
    <x v="2"/>
    <x v="8"/>
    <n v="54.7"/>
  </r>
  <r>
    <x v="0"/>
    <x v="0"/>
    <x v="0"/>
    <x v="9"/>
    <n v="36.200000000000003"/>
  </r>
  <r>
    <x v="0"/>
    <x v="1"/>
    <x v="0"/>
    <x v="9"/>
    <n v="103.2"/>
  </r>
  <r>
    <x v="0"/>
    <x v="2"/>
    <x v="0"/>
    <x v="9"/>
    <n v="68.5"/>
  </r>
  <r>
    <x v="1"/>
    <x v="0"/>
    <x v="0"/>
    <x v="9"/>
    <n v="41"/>
  </r>
  <r>
    <x v="1"/>
    <x v="1"/>
    <x v="0"/>
    <x v="9"/>
    <n v="79.5"/>
  </r>
  <r>
    <x v="1"/>
    <x v="2"/>
    <x v="0"/>
    <x v="9"/>
    <n v="59.4"/>
  </r>
  <r>
    <x v="0"/>
    <x v="0"/>
    <x v="1"/>
    <x v="9"/>
    <n v="59.4"/>
  </r>
  <r>
    <x v="0"/>
    <x v="1"/>
    <x v="1"/>
    <x v="9"/>
    <n v="90.3"/>
  </r>
  <r>
    <x v="0"/>
    <x v="2"/>
    <x v="1"/>
    <x v="9"/>
    <n v="74.599999999999994"/>
  </r>
  <r>
    <x v="1"/>
    <x v="0"/>
    <x v="1"/>
    <x v="9"/>
    <n v="74.8"/>
  </r>
  <r>
    <x v="1"/>
    <x v="1"/>
    <x v="1"/>
    <x v="9"/>
    <n v="107.7"/>
  </r>
  <r>
    <x v="1"/>
    <x v="2"/>
    <x v="1"/>
    <x v="9"/>
    <n v="90.7"/>
  </r>
  <r>
    <x v="0"/>
    <x v="0"/>
    <x v="2"/>
    <x v="9"/>
    <n v="39.299999999999997"/>
  </r>
  <r>
    <x v="0"/>
    <x v="1"/>
    <x v="2"/>
    <x v="9"/>
    <n v="40.299999999999997"/>
  </r>
  <r>
    <x v="0"/>
    <x v="2"/>
    <x v="2"/>
    <x v="9"/>
    <n v="39.799999999999997"/>
  </r>
  <r>
    <x v="1"/>
    <x v="0"/>
    <x v="2"/>
    <x v="9"/>
    <n v="34.5"/>
  </r>
  <r>
    <x v="1"/>
    <x v="1"/>
    <x v="2"/>
    <x v="9"/>
    <n v="26.8"/>
  </r>
  <r>
    <x v="1"/>
    <x v="2"/>
    <x v="2"/>
    <x v="9"/>
    <n v="30.4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0">
  <r>
    <x v="0"/>
    <x v="0"/>
    <x v="0"/>
    <x v="0"/>
    <x v="0"/>
    <n v="14.67"/>
  </r>
  <r>
    <x v="0"/>
    <x v="0"/>
    <x v="0"/>
    <x v="1"/>
    <x v="0"/>
    <n v="30.13"/>
  </r>
  <r>
    <x v="0"/>
    <x v="0"/>
    <x v="0"/>
    <x v="2"/>
    <x v="0"/>
    <n v="22.13"/>
  </r>
  <r>
    <x v="0"/>
    <x v="0"/>
    <x v="1"/>
    <x v="0"/>
    <x v="0"/>
    <n v="11.76"/>
  </r>
  <r>
    <x v="0"/>
    <x v="0"/>
    <x v="1"/>
    <x v="1"/>
    <x v="0"/>
    <n v="24.95"/>
  </r>
  <r>
    <x v="0"/>
    <x v="0"/>
    <x v="1"/>
    <x v="2"/>
    <x v="0"/>
    <n v="18.079999999999998"/>
  </r>
  <r>
    <x v="1"/>
    <x v="0"/>
    <x v="0"/>
    <x v="0"/>
    <x v="0"/>
    <n v="13.67"/>
  </r>
  <r>
    <x v="1"/>
    <x v="0"/>
    <x v="0"/>
    <x v="1"/>
    <x v="0"/>
    <n v="29.03"/>
  </r>
  <r>
    <x v="1"/>
    <x v="0"/>
    <x v="0"/>
    <x v="2"/>
    <x v="0"/>
    <n v="21.1"/>
  </r>
  <r>
    <x v="1"/>
    <x v="0"/>
    <x v="1"/>
    <x v="0"/>
    <x v="0"/>
    <n v="12.41"/>
  </r>
  <r>
    <x v="1"/>
    <x v="0"/>
    <x v="1"/>
    <x v="1"/>
    <x v="0"/>
    <n v="23.22"/>
  </r>
  <r>
    <x v="1"/>
    <x v="0"/>
    <x v="1"/>
    <x v="2"/>
    <x v="0"/>
    <n v="17.62"/>
  </r>
  <r>
    <x v="2"/>
    <x v="0"/>
    <x v="0"/>
    <x v="0"/>
    <x v="0"/>
    <n v="13.52"/>
  </r>
  <r>
    <x v="2"/>
    <x v="0"/>
    <x v="0"/>
    <x v="1"/>
    <x v="0"/>
    <n v="27.58"/>
  </r>
  <r>
    <x v="2"/>
    <x v="0"/>
    <x v="0"/>
    <x v="2"/>
    <x v="0"/>
    <n v="20.34"/>
  </r>
  <r>
    <x v="2"/>
    <x v="0"/>
    <x v="1"/>
    <x v="0"/>
    <x v="0"/>
    <n v="10.74"/>
  </r>
  <r>
    <x v="2"/>
    <x v="0"/>
    <x v="1"/>
    <x v="1"/>
    <x v="0"/>
    <n v="22.89"/>
  </r>
  <r>
    <x v="2"/>
    <x v="0"/>
    <x v="1"/>
    <x v="2"/>
    <x v="0"/>
    <n v="16.59"/>
  </r>
  <r>
    <x v="3"/>
    <x v="0"/>
    <x v="0"/>
    <x v="0"/>
    <x v="0"/>
    <n v="13.16"/>
  </r>
  <r>
    <x v="3"/>
    <x v="0"/>
    <x v="0"/>
    <x v="1"/>
    <x v="0"/>
    <n v="25.65"/>
  </r>
  <r>
    <x v="3"/>
    <x v="0"/>
    <x v="0"/>
    <x v="2"/>
    <x v="0"/>
    <n v="19.22"/>
  </r>
  <r>
    <x v="3"/>
    <x v="0"/>
    <x v="1"/>
    <x v="0"/>
    <x v="0"/>
    <n v="10.68"/>
  </r>
  <r>
    <x v="3"/>
    <x v="0"/>
    <x v="1"/>
    <x v="1"/>
    <x v="0"/>
    <n v="22.63"/>
  </r>
  <r>
    <x v="3"/>
    <x v="0"/>
    <x v="1"/>
    <x v="2"/>
    <x v="0"/>
    <n v="16.440000000000001"/>
  </r>
  <r>
    <x v="4"/>
    <x v="0"/>
    <x v="0"/>
    <x v="0"/>
    <x v="0"/>
    <n v="12.44"/>
  </r>
  <r>
    <x v="4"/>
    <x v="0"/>
    <x v="0"/>
    <x v="1"/>
    <x v="0"/>
    <n v="23.92"/>
  </r>
  <r>
    <x v="4"/>
    <x v="0"/>
    <x v="0"/>
    <x v="2"/>
    <x v="0"/>
    <n v="18.02"/>
  </r>
  <r>
    <x v="4"/>
    <x v="0"/>
    <x v="1"/>
    <x v="0"/>
    <x v="0"/>
    <n v="11.83"/>
  </r>
  <r>
    <x v="4"/>
    <x v="0"/>
    <x v="1"/>
    <x v="1"/>
    <x v="0"/>
    <n v="22.2"/>
  </r>
  <r>
    <x v="4"/>
    <x v="0"/>
    <x v="1"/>
    <x v="2"/>
    <x v="0"/>
    <n v="16.850000000000001"/>
  </r>
  <r>
    <x v="5"/>
    <x v="0"/>
    <x v="0"/>
    <x v="0"/>
    <x v="0"/>
    <n v="11.61"/>
  </r>
  <r>
    <x v="5"/>
    <x v="0"/>
    <x v="0"/>
    <x v="1"/>
    <x v="0"/>
    <n v="22.73"/>
  </r>
  <r>
    <x v="5"/>
    <x v="0"/>
    <x v="0"/>
    <x v="2"/>
    <x v="0"/>
    <n v="17.02"/>
  </r>
  <r>
    <x v="5"/>
    <x v="0"/>
    <x v="1"/>
    <x v="0"/>
    <x v="0"/>
    <n v="9.8800000000000008"/>
  </r>
  <r>
    <x v="5"/>
    <x v="0"/>
    <x v="1"/>
    <x v="1"/>
    <x v="0"/>
    <n v="20.18"/>
  </r>
  <r>
    <x v="5"/>
    <x v="0"/>
    <x v="1"/>
    <x v="2"/>
    <x v="0"/>
    <n v="14.87"/>
  </r>
  <r>
    <x v="6"/>
    <x v="0"/>
    <x v="0"/>
    <x v="0"/>
    <x v="0"/>
    <n v="10.98"/>
  </r>
  <r>
    <x v="6"/>
    <x v="0"/>
    <x v="0"/>
    <x v="1"/>
    <x v="0"/>
    <n v="21.08"/>
  </r>
  <r>
    <x v="6"/>
    <x v="0"/>
    <x v="0"/>
    <x v="2"/>
    <x v="0"/>
    <n v="15.9"/>
  </r>
  <r>
    <x v="6"/>
    <x v="0"/>
    <x v="1"/>
    <x v="0"/>
    <x v="0"/>
    <n v="9.65"/>
  </r>
  <r>
    <x v="6"/>
    <x v="0"/>
    <x v="1"/>
    <x v="1"/>
    <x v="0"/>
    <n v="18.11"/>
  </r>
  <r>
    <x v="6"/>
    <x v="0"/>
    <x v="1"/>
    <x v="2"/>
    <x v="0"/>
    <n v="13.73"/>
  </r>
  <r>
    <x v="7"/>
    <x v="0"/>
    <x v="0"/>
    <x v="0"/>
    <x v="0"/>
    <n v="10.16"/>
  </r>
  <r>
    <x v="7"/>
    <x v="0"/>
    <x v="0"/>
    <x v="1"/>
    <x v="0"/>
    <n v="19.78"/>
  </r>
  <r>
    <x v="7"/>
    <x v="0"/>
    <x v="0"/>
    <x v="2"/>
    <x v="0"/>
    <n v="14.84"/>
  </r>
  <r>
    <x v="7"/>
    <x v="0"/>
    <x v="1"/>
    <x v="0"/>
    <x v="0"/>
    <n v="8.61"/>
  </r>
  <r>
    <x v="7"/>
    <x v="0"/>
    <x v="1"/>
    <x v="1"/>
    <x v="0"/>
    <n v="16.14"/>
  </r>
  <r>
    <x v="7"/>
    <x v="0"/>
    <x v="1"/>
    <x v="2"/>
    <x v="0"/>
    <n v="12.25"/>
  </r>
  <r>
    <x v="8"/>
    <x v="0"/>
    <x v="0"/>
    <x v="0"/>
    <x v="0"/>
    <n v="9.3800000000000008"/>
  </r>
  <r>
    <x v="8"/>
    <x v="0"/>
    <x v="0"/>
    <x v="1"/>
    <x v="0"/>
    <n v="18.420000000000002"/>
  </r>
  <r>
    <x v="8"/>
    <x v="0"/>
    <x v="0"/>
    <x v="2"/>
    <x v="0"/>
    <n v="13.78"/>
  </r>
  <r>
    <x v="8"/>
    <x v="0"/>
    <x v="1"/>
    <x v="0"/>
    <x v="0"/>
    <n v="7.28"/>
  </r>
  <r>
    <x v="8"/>
    <x v="0"/>
    <x v="1"/>
    <x v="1"/>
    <x v="0"/>
    <n v="15.55"/>
  </r>
  <r>
    <x v="8"/>
    <x v="0"/>
    <x v="1"/>
    <x v="2"/>
    <x v="0"/>
    <n v="11.28"/>
  </r>
  <r>
    <x v="9"/>
    <x v="0"/>
    <x v="0"/>
    <x v="0"/>
    <x v="0"/>
    <n v="8.68"/>
  </r>
  <r>
    <x v="9"/>
    <x v="0"/>
    <x v="0"/>
    <x v="1"/>
    <x v="0"/>
    <n v="17.79"/>
  </r>
  <r>
    <x v="9"/>
    <x v="0"/>
    <x v="0"/>
    <x v="2"/>
    <x v="0"/>
    <n v="13.12"/>
  </r>
  <r>
    <x v="9"/>
    <x v="0"/>
    <x v="1"/>
    <x v="0"/>
    <x v="0"/>
    <n v="6.09"/>
  </r>
  <r>
    <x v="9"/>
    <x v="0"/>
    <x v="1"/>
    <x v="1"/>
    <x v="0"/>
    <n v="15.66"/>
  </r>
  <r>
    <x v="9"/>
    <x v="0"/>
    <x v="1"/>
    <x v="2"/>
    <x v="0"/>
    <n v="10.72"/>
  </r>
  <r>
    <x v="10"/>
    <x v="0"/>
    <x v="0"/>
    <x v="0"/>
    <x v="0"/>
    <n v="8.33"/>
  </r>
  <r>
    <x v="10"/>
    <x v="0"/>
    <x v="0"/>
    <x v="1"/>
    <x v="0"/>
    <n v="17.11"/>
  </r>
  <r>
    <x v="10"/>
    <x v="0"/>
    <x v="0"/>
    <x v="2"/>
    <x v="0"/>
    <n v="12.61"/>
  </r>
  <r>
    <x v="10"/>
    <x v="0"/>
    <x v="1"/>
    <x v="0"/>
    <x v="0"/>
    <n v="6.48"/>
  </r>
  <r>
    <x v="10"/>
    <x v="0"/>
    <x v="1"/>
    <x v="1"/>
    <x v="0"/>
    <n v="15.45"/>
  </r>
  <r>
    <x v="10"/>
    <x v="0"/>
    <x v="1"/>
    <x v="2"/>
    <x v="0"/>
    <n v="10.82"/>
  </r>
  <r>
    <x v="11"/>
    <x v="0"/>
    <x v="0"/>
    <x v="0"/>
    <x v="0"/>
    <n v="7.95"/>
  </r>
  <r>
    <x v="11"/>
    <x v="0"/>
    <x v="0"/>
    <x v="1"/>
    <x v="0"/>
    <n v="16.68"/>
  </r>
  <r>
    <x v="11"/>
    <x v="0"/>
    <x v="0"/>
    <x v="2"/>
    <x v="0"/>
    <n v="12.2"/>
  </r>
  <r>
    <x v="11"/>
    <x v="0"/>
    <x v="1"/>
    <x v="0"/>
    <x v="0"/>
    <n v="5.47"/>
  </r>
  <r>
    <x v="11"/>
    <x v="0"/>
    <x v="1"/>
    <x v="1"/>
    <x v="0"/>
    <n v="14.86"/>
  </r>
  <r>
    <x v="11"/>
    <x v="0"/>
    <x v="1"/>
    <x v="2"/>
    <x v="0"/>
    <n v="10"/>
  </r>
  <r>
    <x v="12"/>
    <x v="0"/>
    <x v="0"/>
    <x v="0"/>
    <x v="0"/>
    <n v="7.42"/>
  </r>
  <r>
    <x v="12"/>
    <x v="0"/>
    <x v="0"/>
    <x v="1"/>
    <x v="0"/>
    <n v="15.64"/>
  </r>
  <r>
    <x v="12"/>
    <x v="0"/>
    <x v="0"/>
    <x v="2"/>
    <x v="0"/>
    <n v="11.42"/>
  </r>
  <r>
    <x v="12"/>
    <x v="0"/>
    <x v="1"/>
    <x v="0"/>
    <x v="0"/>
    <n v="5.85"/>
  </r>
  <r>
    <x v="12"/>
    <x v="0"/>
    <x v="1"/>
    <x v="1"/>
    <x v="0"/>
    <n v="14.29"/>
  </r>
  <r>
    <x v="12"/>
    <x v="0"/>
    <x v="1"/>
    <x v="2"/>
    <x v="0"/>
    <n v="9.93"/>
  </r>
  <r>
    <x v="0"/>
    <x v="0"/>
    <x v="0"/>
    <x v="0"/>
    <x v="1"/>
    <n v="49.2"/>
  </r>
  <r>
    <x v="0"/>
    <x v="0"/>
    <x v="0"/>
    <x v="1"/>
    <x v="1"/>
    <n v="101.62"/>
  </r>
  <r>
    <x v="0"/>
    <x v="0"/>
    <x v="0"/>
    <x v="2"/>
    <x v="1"/>
    <n v="74.94"/>
  </r>
  <r>
    <x v="0"/>
    <x v="0"/>
    <x v="1"/>
    <x v="0"/>
    <x v="1"/>
    <n v="48.32"/>
  </r>
  <r>
    <x v="0"/>
    <x v="0"/>
    <x v="1"/>
    <x v="1"/>
    <x v="1"/>
    <n v="97.84"/>
  </r>
  <r>
    <x v="0"/>
    <x v="0"/>
    <x v="1"/>
    <x v="2"/>
    <x v="1"/>
    <n v="72.28"/>
  </r>
  <r>
    <x v="1"/>
    <x v="0"/>
    <x v="0"/>
    <x v="0"/>
    <x v="1"/>
    <n v="48.94"/>
  </r>
  <r>
    <x v="1"/>
    <x v="0"/>
    <x v="0"/>
    <x v="1"/>
    <x v="1"/>
    <n v="101.69"/>
  </r>
  <r>
    <x v="1"/>
    <x v="0"/>
    <x v="0"/>
    <x v="2"/>
    <x v="1"/>
    <n v="74.86"/>
  </r>
  <r>
    <x v="1"/>
    <x v="0"/>
    <x v="1"/>
    <x v="0"/>
    <x v="1"/>
    <n v="49.08"/>
  </r>
  <r>
    <x v="1"/>
    <x v="0"/>
    <x v="1"/>
    <x v="1"/>
    <x v="1"/>
    <n v="99.05"/>
  </r>
  <r>
    <x v="1"/>
    <x v="0"/>
    <x v="1"/>
    <x v="2"/>
    <x v="1"/>
    <n v="73.260000000000005"/>
  </r>
  <r>
    <x v="2"/>
    <x v="0"/>
    <x v="0"/>
    <x v="0"/>
    <x v="1"/>
    <n v="49.51"/>
  </r>
  <r>
    <x v="2"/>
    <x v="0"/>
    <x v="0"/>
    <x v="1"/>
    <x v="1"/>
    <n v="101.64"/>
  </r>
  <r>
    <x v="2"/>
    <x v="0"/>
    <x v="0"/>
    <x v="2"/>
    <x v="1"/>
    <n v="75.17"/>
  </r>
  <r>
    <x v="2"/>
    <x v="0"/>
    <x v="1"/>
    <x v="0"/>
    <x v="1"/>
    <n v="49.25"/>
  </r>
  <r>
    <x v="2"/>
    <x v="0"/>
    <x v="1"/>
    <x v="1"/>
    <x v="1"/>
    <n v="99.01"/>
  </r>
  <r>
    <x v="2"/>
    <x v="0"/>
    <x v="1"/>
    <x v="2"/>
    <x v="1"/>
    <n v="73.349999999999994"/>
  </r>
  <r>
    <x v="3"/>
    <x v="0"/>
    <x v="0"/>
    <x v="0"/>
    <x v="1"/>
    <n v="49.1"/>
  </r>
  <r>
    <x v="3"/>
    <x v="0"/>
    <x v="0"/>
    <x v="1"/>
    <x v="1"/>
    <n v="100.35"/>
  </r>
  <r>
    <x v="3"/>
    <x v="0"/>
    <x v="0"/>
    <x v="2"/>
    <x v="1"/>
    <n v="74.34"/>
  </r>
  <r>
    <x v="3"/>
    <x v="0"/>
    <x v="1"/>
    <x v="0"/>
    <x v="1"/>
    <n v="50.06"/>
  </r>
  <r>
    <x v="3"/>
    <x v="0"/>
    <x v="1"/>
    <x v="1"/>
    <x v="1"/>
    <n v="100.07"/>
  </r>
  <r>
    <x v="3"/>
    <x v="0"/>
    <x v="1"/>
    <x v="2"/>
    <x v="1"/>
    <n v="74.319999999999993"/>
  </r>
  <r>
    <x v="4"/>
    <x v="0"/>
    <x v="0"/>
    <x v="0"/>
    <x v="1"/>
    <n v="47.16"/>
  </r>
  <r>
    <x v="4"/>
    <x v="0"/>
    <x v="0"/>
    <x v="1"/>
    <x v="1"/>
    <n v="96.96"/>
  </r>
  <r>
    <x v="4"/>
    <x v="0"/>
    <x v="0"/>
    <x v="2"/>
    <x v="1"/>
    <n v="71.72"/>
  </r>
  <r>
    <x v="4"/>
    <x v="0"/>
    <x v="1"/>
    <x v="0"/>
    <x v="1"/>
    <n v="47.96"/>
  </r>
  <r>
    <x v="4"/>
    <x v="0"/>
    <x v="1"/>
    <x v="1"/>
    <x v="1"/>
    <n v="96.58"/>
  </r>
  <r>
    <x v="4"/>
    <x v="0"/>
    <x v="1"/>
    <x v="2"/>
    <x v="1"/>
    <n v="71.52"/>
  </r>
  <r>
    <x v="5"/>
    <x v="0"/>
    <x v="0"/>
    <x v="0"/>
    <x v="1"/>
    <n v="45.77"/>
  </r>
  <r>
    <x v="5"/>
    <x v="0"/>
    <x v="0"/>
    <x v="1"/>
    <x v="1"/>
    <n v="92.87"/>
  </r>
  <r>
    <x v="5"/>
    <x v="0"/>
    <x v="0"/>
    <x v="2"/>
    <x v="1"/>
    <n v="69"/>
  </r>
  <r>
    <x v="5"/>
    <x v="0"/>
    <x v="1"/>
    <x v="0"/>
    <x v="1"/>
    <n v="46.17"/>
  </r>
  <r>
    <x v="5"/>
    <x v="0"/>
    <x v="1"/>
    <x v="1"/>
    <x v="1"/>
    <n v="92.43"/>
  </r>
  <r>
    <x v="5"/>
    <x v="0"/>
    <x v="1"/>
    <x v="2"/>
    <x v="1"/>
    <n v="68.63"/>
  </r>
  <r>
    <x v="6"/>
    <x v="0"/>
    <x v="0"/>
    <x v="0"/>
    <x v="1"/>
    <n v="44.56"/>
  </r>
  <r>
    <x v="6"/>
    <x v="0"/>
    <x v="0"/>
    <x v="1"/>
    <x v="1"/>
    <n v="89.8"/>
  </r>
  <r>
    <x v="6"/>
    <x v="0"/>
    <x v="0"/>
    <x v="2"/>
    <x v="1"/>
    <n v="66.87"/>
  </r>
  <r>
    <x v="6"/>
    <x v="0"/>
    <x v="1"/>
    <x v="0"/>
    <x v="1"/>
    <n v="45.04"/>
  </r>
  <r>
    <x v="6"/>
    <x v="0"/>
    <x v="1"/>
    <x v="1"/>
    <x v="1"/>
    <n v="89.71"/>
  </r>
  <r>
    <x v="6"/>
    <x v="0"/>
    <x v="1"/>
    <x v="2"/>
    <x v="1"/>
    <n v="66.69"/>
  </r>
  <r>
    <x v="7"/>
    <x v="0"/>
    <x v="0"/>
    <x v="0"/>
    <x v="1"/>
    <n v="43.78"/>
  </r>
  <r>
    <x v="7"/>
    <x v="0"/>
    <x v="0"/>
    <x v="1"/>
    <x v="1"/>
    <n v="87.42"/>
  </r>
  <r>
    <x v="7"/>
    <x v="0"/>
    <x v="0"/>
    <x v="2"/>
    <x v="1"/>
    <n v="65.290000000000006"/>
  </r>
  <r>
    <x v="7"/>
    <x v="0"/>
    <x v="1"/>
    <x v="0"/>
    <x v="1"/>
    <n v="42.67"/>
  </r>
  <r>
    <x v="7"/>
    <x v="0"/>
    <x v="1"/>
    <x v="1"/>
    <x v="1"/>
    <n v="87.94"/>
  </r>
  <r>
    <x v="7"/>
    <x v="0"/>
    <x v="1"/>
    <x v="2"/>
    <x v="1"/>
    <n v="64.63"/>
  </r>
  <r>
    <x v="8"/>
    <x v="0"/>
    <x v="0"/>
    <x v="0"/>
    <x v="1"/>
    <n v="42.87"/>
  </r>
  <r>
    <x v="8"/>
    <x v="0"/>
    <x v="0"/>
    <x v="1"/>
    <x v="1"/>
    <n v="85.19"/>
  </r>
  <r>
    <x v="8"/>
    <x v="0"/>
    <x v="0"/>
    <x v="2"/>
    <x v="1"/>
    <n v="63.73"/>
  </r>
  <r>
    <x v="8"/>
    <x v="0"/>
    <x v="1"/>
    <x v="0"/>
    <x v="1"/>
    <n v="41.25"/>
  </r>
  <r>
    <x v="8"/>
    <x v="0"/>
    <x v="1"/>
    <x v="1"/>
    <x v="1"/>
    <n v="84.58"/>
  </r>
  <r>
    <x v="8"/>
    <x v="0"/>
    <x v="1"/>
    <x v="2"/>
    <x v="1"/>
    <n v="62.26"/>
  </r>
  <r>
    <x v="9"/>
    <x v="0"/>
    <x v="0"/>
    <x v="0"/>
    <x v="1"/>
    <n v="42.11"/>
  </r>
  <r>
    <x v="9"/>
    <x v="0"/>
    <x v="0"/>
    <x v="1"/>
    <x v="1"/>
    <n v="84.18"/>
  </r>
  <r>
    <x v="9"/>
    <x v="0"/>
    <x v="0"/>
    <x v="2"/>
    <x v="1"/>
    <n v="62.85"/>
  </r>
  <r>
    <x v="9"/>
    <x v="0"/>
    <x v="1"/>
    <x v="0"/>
    <x v="1"/>
    <n v="41.53"/>
  </r>
  <r>
    <x v="9"/>
    <x v="0"/>
    <x v="1"/>
    <x v="1"/>
    <x v="1"/>
    <n v="82.75"/>
  </r>
  <r>
    <x v="9"/>
    <x v="0"/>
    <x v="1"/>
    <x v="2"/>
    <x v="1"/>
    <n v="61.5"/>
  </r>
  <r>
    <x v="10"/>
    <x v="0"/>
    <x v="0"/>
    <x v="0"/>
    <x v="1"/>
    <n v="42.46"/>
  </r>
  <r>
    <x v="10"/>
    <x v="0"/>
    <x v="0"/>
    <x v="1"/>
    <x v="1"/>
    <n v="85.52"/>
  </r>
  <r>
    <x v="10"/>
    <x v="0"/>
    <x v="0"/>
    <x v="2"/>
    <x v="1"/>
    <n v="63.68"/>
  </r>
  <r>
    <x v="10"/>
    <x v="0"/>
    <x v="1"/>
    <x v="0"/>
    <x v="1"/>
    <n v="41.33"/>
  </r>
  <r>
    <x v="10"/>
    <x v="0"/>
    <x v="1"/>
    <x v="1"/>
    <x v="1"/>
    <n v="84.77"/>
  </r>
  <r>
    <x v="10"/>
    <x v="0"/>
    <x v="1"/>
    <x v="2"/>
    <x v="1"/>
    <n v="62.38"/>
  </r>
  <r>
    <x v="11"/>
    <x v="0"/>
    <x v="0"/>
    <x v="0"/>
    <x v="1"/>
    <n v="42.77"/>
  </r>
  <r>
    <x v="11"/>
    <x v="0"/>
    <x v="0"/>
    <x v="1"/>
    <x v="1"/>
    <n v="86.88"/>
  </r>
  <r>
    <x v="11"/>
    <x v="0"/>
    <x v="0"/>
    <x v="2"/>
    <x v="1"/>
    <n v="64.52"/>
  </r>
  <r>
    <x v="11"/>
    <x v="0"/>
    <x v="1"/>
    <x v="0"/>
    <x v="1"/>
    <n v="41.37"/>
  </r>
  <r>
    <x v="11"/>
    <x v="0"/>
    <x v="1"/>
    <x v="1"/>
    <x v="1"/>
    <n v="85.6"/>
  </r>
  <r>
    <x v="11"/>
    <x v="0"/>
    <x v="1"/>
    <x v="2"/>
    <x v="1"/>
    <n v="62.86"/>
  </r>
  <r>
    <x v="12"/>
    <x v="0"/>
    <x v="0"/>
    <x v="0"/>
    <x v="1"/>
    <n v="42.3"/>
  </r>
  <r>
    <x v="12"/>
    <x v="0"/>
    <x v="0"/>
    <x v="1"/>
    <x v="1"/>
    <n v="86.71"/>
  </r>
  <r>
    <x v="12"/>
    <x v="0"/>
    <x v="0"/>
    <x v="2"/>
    <x v="1"/>
    <n v="64.2"/>
  </r>
  <r>
    <x v="12"/>
    <x v="0"/>
    <x v="1"/>
    <x v="0"/>
    <x v="1"/>
    <n v="40.479999999999997"/>
  </r>
  <r>
    <x v="12"/>
    <x v="0"/>
    <x v="1"/>
    <x v="1"/>
    <x v="1"/>
    <n v="85.79"/>
  </r>
  <r>
    <x v="12"/>
    <x v="0"/>
    <x v="1"/>
    <x v="2"/>
    <x v="1"/>
    <n v="62.53"/>
  </r>
  <r>
    <x v="0"/>
    <x v="0"/>
    <x v="0"/>
    <x v="0"/>
    <x v="2"/>
    <n v="64.040000000000006"/>
  </r>
  <r>
    <x v="0"/>
    <x v="0"/>
    <x v="0"/>
    <x v="1"/>
    <x v="2"/>
    <n v="119.26"/>
  </r>
  <r>
    <x v="0"/>
    <x v="0"/>
    <x v="0"/>
    <x v="2"/>
    <x v="2"/>
    <n v="93.69"/>
  </r>
  <r>
    <x v="0"/>
    <x v="0"/>
    <x v="1"/>
    <x v="0"/>
    <x v="2"/>
    <n v="73.930000000000007"/>
  </r>
  <r>
    <x v="0"/>
    <x v="0"/>
    <x v="1"/>
    <x v="1"/>
    <x v="2"/>
    <n v="141.63"/>
  </r>
  <r>
    <x v="0"/>
    <x v="0"/>
    <x v="1"/>
    <x v="2"/>
    <x v="2"/>
    <n v="109.61"/>
  </r>
  <r>
    <x v="1"/>
    <x v="0"/>
    <x v="0"/>
    <x v="0"/>
    <x v="2"/>
    <n v="65.27"/>
  </r>
  <r>
    <x v="1"/>
    <x v="0"/>
    <x v="0"/>
    <x v="1"/>
    <x v="2"/>
    <n v="121.57"/>
  </r>
  <r>
    <x v="1"/>
    <x v="0"/>
    <x v="0"/>
    <x v="2"/>
    <x v="2"/>
    <n v="95.58"/>
  </r>
  <r>
    <x v="1"/>
    <x v="0"/>
    <x v="1"/>
    <x v="0"/>
    <x v="2"/>
    <n v="76.510000000000005"/>
  </r>
  <r>
    <x v="1"/>
    <x v="0"/>
    <x v="1"/>
    <x v="1"/>
    <x v="2"/>
    <n v="143.63"/>
  </r>
  <r>
    <x v="1"/>
    <x v="0"/>
    <x v="1"/>
    <x v="2"/>
    <x v="2"/>
    <n v="111.95"/>
  </r>
  <r>
    <x v="2"/>
    <x v="0"/>
    <x v="0"/>
    <x v="0"/>
    <x v="2"/>
    <n v="66.680000000000007"/>
  </r>
  <r>
    <x v="2"/>
    <x v="0"/>
    <x v="0"/>
    <x v="1"/>
    <x v="2"/>
    <n v="124.28"/>
  </r>
  <r>
    <x v="2"/>
    <x v="0"/>
    <x v="0"/>
    <x v="2"/>
    <x v="2"/>
    <n v="97.78"/>
  </r>
  <r>
    <x v="2"/>
    <x v="0"/>
    <x v="1"/>
    <x v="0"/>
    <x v="2"/>
    <n v="80.739999999999995"/>
  </r>
  <r>
    <x v="2"/>
    <x v="0"/>
    <x v="1"/>
    <x v="1"/>
    <x v="2"/>
    <n v="150.05000000000001"/>
  </r>
  <r>
    <x v="2"/>
    <x v="0"/>
    <x v="1"/>
    <x v="2"/>
    <x v="2"/>
    <n v="117.49"/>
  </r>
  <r>
    <x v="3"/>
    <x v="0"/>
    <x v="0"/>
    <x v="0"/>
    <x v="2"/>
    <n v="68.95"/>
  </r>
  <r>
    <x v="3"/>
    <x v="0"/>
    <x v="0"/>
    <x v="1"/>
    <x v="2"/>
    <n v="127.76"/>
  </r>
  <r>
    <x v="3"/>
    <x v="0"/>
    <x v="0"/>
    <x v="2"/>
    <x v="2"/>
    <n v="100.81"/>
  </r>
  <r>
    <x v="3"/>
    <x v="0"/>
    <x v="1"/>
    <x v="0"/>
    <x v="2"/>
    <n v="85.63"/>
  </r>
  <r>
    <x v="3"/>
    <x v="0"/>
    <x v="1"/>
    <x v="1"/>
    <x v="2"/>
    <n v="157.37"/>
  </r>
  <r>
    <x v="3"/>
    <x v="0"/>
    <x v="1"/>
    <x v="2"/>
    <x v="2"/>
    <n v="123.77"/>
  </r>
  <r>
    <x v="4"/>
    <x v="0"/>
    <x v="0"/>
    <x v="0"/>
    <x v="2"/>
    <n v="69.739999999999995"/>
  </r>
  <r>
    <x v="4"/>
    <x v="0"/>
    <x v="0"/>
    <x v="1"/>
    <x v="2"/>
    <n v="129.61000000000001"/>
  </r>
  <r>
    <x v="4"/>
    <x v="0"/>
    <x v="0"/>
    <x v="2"/>
    <x v="2"/>
    <n v="102.29"/>
  </r>
  <r>
    <x v="4"/>
    <x v="0"/>
    <x v="1"/>
    <x v="0"/>
    <x v="2"/>
    <n v="88.01"/>
  </r>
  <r>
    <x v="4"/>
    <x v="0"/>
    <x v="1"/>
    <x v="1"/>
    <x v="2"/>
    <n v="156.21"/>
  </r>
  <r>
    <x v="4"/>
    <x v="0"/>
    <x v="1"/>
    <x v="2"/>
    <x v="2"/>
    <n v="124.41"/>
  </r>
  <r>
    <x v="5"/>
    <x v="0"/>
    <x v="0"/>
    <x v="0"/>
    <x v="2"/>
    <n v="70.459999999999994"/>
  </r>
  <r>
    <x v="5"/>
    <x v="0"/>
    <x v="0"/>
    <x v="1"/>
    <x v="2"/>
    <n v="130.96"/>
  </r>
  <r>
    <x v="5"/>
    <x v="0"/>
    <x v="0"/>
    <x v="2"/>
    <x v="2"/>
    <n v="103.48"/>
  </r>
  <r>
    <x v="5"/>
    <x v="0"/>
    <x v="1"/>
    <x v="0"/>
    <x v="2"/>
    <n v="85.06"/>
  </r>
  <r>
    <x v="5"/>
    <x v="0"/>
    <x v="1"/>
    <x v="1"/>
    <x v="2"/>
    <n v="158.66"/>
  </r>
  <r>
    <x v="5"/>
    <x v="0"/>
    <x v="1"/>
    <x v="2"/>
    <x v="2"/>
    <n v="124.51"/>
  </r>
  <r>
    <x v="6"/>
    <x v="0"/>
    <x v="0"/>
    <x v="0"/>
    <x v="2"/>
    <n v="71.67"/>
  </r>
  <r>
    <x v="6"/>
    <x v="0"/>
    <x v="0"/>
    <x v="1"/>
    <x v="2"/>
    <n v="132.51"/>
  </r>
  <r>
    <x v="6"/>
    <x v="0"/>
    <x v="0"/>
    <x v="2"/>
    <x v="2"/>
    <n v="105.03"/>
  </r>
  <r>
    <x v="6"/>
    <x v="0"/>
    <x v="1"/>
    <x v="0"/>
    <x v="2"/>
    <n v="85.13"/>
  </r>
  <r>
    <x v="6"/>
    <x v="0"/>
    <x v="1"/>
    <x v="1"/>
    <x v="2"/>
    <n v="160.63"/>
  </r>
  <r>
    <x v="6"/>
    <x v="0"/>
    <x v="1"/>
    <x v="2"/>
    <x v="2"/>
    <n v="125.82"/>
  </r>
  <r>
    <x v="7"/>
    <x v="0"/>
    <x v="0"/>
    <x v="0"/>
    <x v="2"/>
    <n v="73.25"/>
  </r>
  <r>
    <x v="7"/>
    <x v="0"/>
    <x v="0"/>
    <x v="1"/>
    <x v="2"/>
    <n v="133.87"/>
  </r>
  <r>
    <x v="7"/>
    <x v="0"/>
    <x v="0"/>
    <x v="2"/>
    <x v="2"/>
    <n v="106.66"/>
  </r>
  <r>
    <x v="7"/>
    <x v="0"/>
    <x v="1"/>
    <x v="0"/>
    <x v="2"/>
    <n v="87.49"/>
  </r>
  <r>
    <x v="7"/>
    <x v="0"/>
    <x v="1"/>
    <x v="1"/>
    <x v="2"/>
    <n v="159.6"/>
  </r>
  <r>
    <x v="7"/>
    <x v="0"/>
    <x v="1"/>
    <x v="2"/>
    <x v="2"/>
    <n v="126.54"/>
  </r>
  <r>
    <x v="8"/>
    <x v="0"/>
    <x v="0"/>
    <x v="0"/>
    <x v="2"/>
    <n v="73.31"/>
  </r>
  <r>
    <x v="8"/>
    <x v="0"/>
    <x v="0"/>
    <x v="1"/>
    <x v="2"/>
    <n v="133.25"/>
  </r>
  <r>
    <x v="8"/>
    <x v="0"/>
    <x v="0"/>
    <x v="2"/>
    <x v="2"/>
    <n v="106.53"/>
  </r>
  <r>
    <x v="8"/>
    <x v="0"/>
    <x v="1"/>
    <x v="0"/>
    <x v="2"/>
    <n v="87.13"/>
  </r>
  <r>
    <x v="8"/>
    <x v="0"/>
    <x v="1"/>
    <x v="1"/>
    <x v="2"/>
    <n v="159.76"/>
  </r>
  <r>
    <x v="8"/>
    <x v="0"/>
    <x v="1"/>
    <x v="2"/>
    <x v="2"/>
    <n v="126.64"/>
  </r>
  <r>
    <x v="9"/>
    <x v="0"/>
    <x v="0"/>
    <x v="0"/>
    <x v="2"/>
    <n v="74.02"/>
  </r>
  <r>
    <x v="9"/>
    <x v="0"/>
    <x v="0"/>
    <x v="1"/>
    <x v="2"/>
    <n v="133.4"/>
  </r>
  <r>
    <x v="9"/>
    <x v="0"/>
    <x v="0"/>
    <x v="2"/>
    <x v="2"/>
    <n v="107.13"/>
  </r>
  <r>
    <x v="9"/>
    <x v="0"/>
    <x v="1"/>
    <x v="0"/>
    <x v="2"/>
    <n v="87.39"/>
  </r>
  <r>
    <x v="9"/>
    <x v="0"/>
    <x v="1"/>
    <x v="1"/>
    <x v="2"/>
    <n v="157.52000000000001"/>
  </r>
  <r>
    <x v="9"/>
    <x v="0"/>
    <x v="1"/>
    <x v="2"/>
    <x v="2"/>
    <n v="125.76"/>
  </r>
  <r>
    <x v="10"/>
    <x v="0"/>
    <x v="0"/>
    <x v="0"/>
    <x v="2"/>
    <n v="75.88"/>
  </r>
  <r>
    <x v="10"/>
    <x v="0"/>
    <x v="0"/>
    <x v="1"/>
    <x v="2"/>
    <n v="135.76"/>
  </r>
  <r>
    <x v="10"/>
    <x v="0"/>
    <x v="0"/>
    <x v="2"/>
    <x v="2"/>
    <n v="109.45"/>
  </r>
  <r>
    <x v="10"/>
    <x v="0"/>
    <x v="1"/>
    <x v="0"/>
    <x v="2"/>
    <n v="91.43"/>
  </r>
  <r>
    <x v="10"/>
    <x v="0"/>
    <x v="1"/>
    <x v="1"/>
    <x v="2"/>
    <n v="159.24"/>
  </r>
  <r>
    <x v="10"/>
    <x v="0"/>
    <x v="1"/>
    <x v="2"/>
    <x v="2"/>
    <n v="128.68"/>
  </r>
  <r>
    <x v="11"/>
    <x v="0"/>
    <x v="0"/>
    <x v="0"/>
    <x v="2"/>
    <n v="76.849999999999994"/>
  </r>
  <r>
    <x v="11"/>
    <x v="0"/>
    <x v="0"/>
    <x v="1"/>
    <x v="2"/>
    <n v="136.12"/>
  </r>
  <r>
    <x v="11"/>
    <x v="0"/>
    <x v="0"/>
    <x v="2"/>
    <x v="2"/>
    <n v="110.29"/>
  </r>
  <r>
    <x v="11"/>
    <x v="0"/>
    <x v="1"/>
    <x v="0"/>
    <x v="2"/>
    <n v="93.95"/>
  </r>
  <r>
    <x v="11"/>
    <x v="0"/>
    <x v="1"/>
    <x v="1"/>
    <x v="2"/>
    <n v="162.76"/>
  </r>
  <r>
    <x v="11"/>
    <x v="0"/>
    <x v="1"/>
    <x v="2"/>
    <x v="2"/>
    <n v="131.96"/>
  </r>
  <r>
    <x v="12"/>
    <x v="0"/>
    <x v="0"/>
    <x v="0"/>
    <x v="2"/>
    <n v="76.930000000000007"/>
  </r>
  <r>
    <x v="12"/>
    <x v="0"/>
    <x v="0"/>
    <x v="1"/>
    <x v="2"/>
    <n v="134.38"/>
  </r>
  <r>
    <x v="12"/>
    <x v="0"/>
    <x v="0"/>
    <x v="2"/>
    <x v="2"/>
    <n v="109.48"/>
  </r>
  <r>
    <x v="12"/>
    <x v="0"/>
    <x v="1"/>
    <x v="0"/>
    <x v="2"/>
    <n v="94.57"/>
  </r>
  <r>
    <x v="12"/>
    <x v="0"/>
    <x v="1"/>
    <x v="1"/>
    <x v="2"/>
    <n v="158.82"/>
  </r>
  <r>
    <x v="12"/>
    <x v="0"/>
    <x v="1"/>
    <x v="2"/>
    <x v="2"/>
    <n v="130.22"/>
  </r>
  <r>
    <x v="13"/>
    <x v="0"/>
    <x v="0"/>
    <x v="0"/>
    <x v="0"/>
    <n v="15.39"/>
  </r>
  <r>
    <x v="13"/>
    <x v="0"/>
    <x v="0"/>
    <x v="1"/>
    <x v="0"/>
    <n v="32.630000000000003"/>
  </r>
  <r>
    <x v="13"/>
    <x v="0"/>
    <x v="0"/>
    <x v="2"/>
    <x v="0"/>
    <n v="23.69"/>
  </r>
  <r>
    <x v="13"/>
    <x v="0"/>
    <x v="1"/>
    <x v="0"/>
    <x v="0"/>
    <n v="12.44"/>
  </r>
  <r>
    <x v="13"/>
    <x v="0"/>
    <x v="1"/>
    <x v="1"/>
    <x v="0"/>
    <n v="28.77"/>
  </r>
  <r>
    <x v="13"/>
    <x v="0"/>
    <x v="1"/>
    <x v="2"/>
    <x v="0"/>
    <n v="20.23"/>
  </r>
  <r>
    <x v="14"/>
    <x v="0"/>
    <x v="0"/>
    <x v="0"/>
    <x v="0"/>
    <n v="15.26"/>
  </r>
  <r>
    <x v="14"/>
    <x v="0"/>
    <x v="0"/>
    <x v="1"/>
    <x v="0"/>
    <n v="31.14"/>
  </r>
  <r>
    <x v="14"/>
    <x v="0"/>
    <x v="0"/>
    <x v="2"/>
    <x v="0"/>
    <n v="22.92"/>
  </r>
  <r>
    <x v="14"/>
    <x v="0"/>
    <x v="1"/>
    <x v="0"/>
    <x v="0"/>
    <n v="12.67"/>
  </r>
  <r>
    <x v="14"/>
    <x v="0"/>
    <x v="1"/>
    <x v="1"/>
    <x v="0"/>
    <n v="26.2"/>
  </r>
  <r>
    <x v="14"/>
    <x v="0"/>
    <x v="1"/>
    <x v="2"/>
    <x v="0"/>
    <n v="19.16"/>
  </r>
  <r>
    <x v="13"/>
    <x v="0"/>
    <x v="0"/>
    <x v="0"/>
    <x v="1"/>
    <n v="50.16"/>
  </r>
  <r>
    <x v="13"/>
    <x v="0"/>
    <x v="0"/>
    <x v="1"/>
    <x v="1"/>
    <n v="103.1"/>
  </r>
  <r>
    <x v="13"/>
    <x v="0"/>
    <x v="0"/>
    <x v="2"/>
    <x v="1"/>
    <n v="76.150000000000006"/>
  </r>
  <r>
    <x v="13"/>
    <x v="0"/>
    <x v="1"/>
    <x v="0"/>
    <x v="1"/>
    <n v="49.11"/>
  </r>
  <r>
    <x v="13"/>
    <x v="0"/>
    <x v="1"/>
    <x v="1"/>
    <x v="1"/>
    <n v="98.15"/>
  </r>
  <r>
    <x v="13"/>
    <x v="0"/>
    <x v="1"/>
    <x v="2"/>
    <x v="1"/>
    <n v="72.760000000000005"/>
  </r>
  <r>
    <x v="14"/>
    <x v="0"/>
    <x v="0"/>
    <x v="0"/>
    <x v="1"/>
    <n v="50.11"/>
  </r>
  <r>
    <x v="14"/>
    <x v="0"/>
    <x v="0"/>
    <x v="1"/>
    <x v="1"/>
    <n v="102.89"/>
  </r>
  <r>
    <x v="14"/>
    <x v="0"/>
    <x v="0"/>
    <x v="2"/>
    <x v="1"/>
    <n v="76.03"/>
  </r>
  <r>
    <x v="14"/>
    <x v="0"/>
    <x v="1"/>
    <x v="0"/>
    <x v="1"/>
    <n v="49.47"/>
  </r>
  <r>
    <x v="14"/>
    <x v="0"/>
    <x v="1"/>
    <x v="1"/>
    <x v="1"/>
    <n v="98.84"/>
  </r>
  <r>
    <x v="14"/>
    <x v="0"/>
    <x v="1"/>
    <x v="2"/>
    <x v="1"/>
    <n v="73.31"/>
  </r>
  <r>
    <x v="13"/>
    <x v="0"/>
    <x v="0"/>
    <x v="0"/>
    <x v="2"/>
    <n v="60.69"/>
  </r>
  <r>
    <x v="13"/>
    <x v="0"/>
    <x v="0"/>
    <x v="1"/>
    <x v="2"/>
    <n v="114.64"/>
  </r>
  <r>
    <x v="13"/>
    <x v="0"/>
    <x v="0"/>
    <x v="2"/>
    <x v="2"/>
    <n v="89.52"/>
  </r>
  <r>
    <x v="13"/>
    <x v="0"/>
    <x v="1"/>
    <x v="0"/>
    <x v="2"/>
    <n v="69.959999999999994"/>
  </r>
  <r>
    <x v="13"/>
    <x v="0"/>
    <x v="1"/>
    <x v="1"/>
    <x v="2"/>
    <n v="136.83000000000001"/>
  </r>
  <r>
    <x v="13"/>
    <x v="0"/>
    <x v="1"/>
    <x v="2"/>
    <x v="2"/>
    <n v="105.05"/>
  </r>
  <r>
    <x v="14"/>
    <x v="0"/>
    <x v="0"/>
    <x v="0"/>
    <x v="2"/>
    <n v="62.95"/>
  </r>
  <r>
    <x v="14"/>
    <x v="0"/>
    <x v="0"/>
    <x v="1"/>
    <x v="2"/>
    <n v="117.72"/>
  </r>
  <r>
    <x v="14"/>
    <x v="0"/>
    <x v="0"/>
    <x v="2"/>
    <x v="2"/>
    <n v="92.28"/>
  </r>
  <r>
    <x v="14"/>
    <x v="0"/>
    <x v="1"/>
    <x v="0"/>
    <x v="2"/>
    <n v="72.489999999999995"/>
  </r>
  <r>
    <x v="14"/>
    <x v="0"/>
    <x v="1"/>
    <x v="1"/>
    <x v="2"/>
    <n v="141.36000000000001"/>
  </r>
  <r>
    <x v="14"/>
    <x v="0"/>
    <x v="1"/>
    <x v="2"/>
    <x v="2"/>
    <n v="108.66"/>
  </r>
</pivotCacheRecords>
</file>

<file path=xl/pivotCache/pivotCacheRecords1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6">
  <r>
    <x v="0"/>
    <x v="0"/>
    <x v="0"/>
    <n v="1.1599999999999999"/>
    <x v="0"/>
  </r>
  <r>
    <x v="0"/>
    <x v="0"/>
    <x v="1"/>
    <n v="0.49"/>
    <x v="0"/>
  </r>
  <r>
    <x v="0"/>
    <x v="0"/>
    <x v="2"/>
    <n v="0.84"/>
    <x v="0"/>
  </r>
  <r>
    <x v="0"/>
    <x v="1"/>
    <x v="0"/>
    <s v="--"/>
    <x v="0"/>
  </r>
  <r>
    <x v="0"/>
    <x v="1"/>
    <x v="1"/>
    <s v="--"/>
    <x v="0"/>
  </r>
  <r>
    <x v="0"/>
    <x v="1"/>
    <x v="2"/>
    <s v="--"/>
    <x v="0"/>
  </r>
  <r>
    <x v="1"/>
    <x v="0"/>
    <x v="0"/>
    <n v="0.98"/>
    <x v="0"/>
  </r>
  <r>
    <x v="1"/>
    <x v="0"/>
    <x v="1"/>
    <n v="0.7"/>
    <x v="0"/>
  </r>
  <r>
    <x v="1"/>
    <x v="0"/>
    <x v="2"/>
    <n v="0.84"/>
    <x v="0"/>
  </r>
  <r>
    <x v="1"/>
    <x v="1"/>
    <x v="0"/>
    <n v="6.42"/>
    <x v="0"/>
  </r>
  <r>
    <x v="1"/>
    <x v="1"/>
    <x v="1"/>
    <s v="--"/>
    <x v="0"/>
  </r>
  <r>
    <x v="1"/>
    <x v="1"/>
    <x v="2"/>
    <n v="3.34"/>
    <x v="0"/>
  </r>
  <r>
    <x v="2"/>
    <x v="0"/>
    <x v="0"/>
    <n v="1.38"/>
    <x v="0"/>
  </r>
  <r>
    <x v="2"/>
    <x v="0"/>
    <x v="1"/>
    <n v="0.35"/>
    <x v="0"/>
  </r>
  <r>
    <x v="2"/>
    <x v="0"/>
    <x v="2"/>
    <n v="0.88"/>
    <x v="0"/>
  </r>
  <r>
    <x v="2"/>
    <x v="1"/>
    <x v="0"/>
    <s v="--"/>
    <x v="0"/>
  </r>
  <r>
    <x v="2"/>
    <x v="1"/>
    <x v="1"/>
    <s v="--"/>
    <x v="0"/>
  </r>
  <r>
    <x v="2"/>
    <x v="1"/>
    <x v="2"/>
    <s v="--"/>
    <x v="0"/>
  </r>
  <r>
    <x v="3"/>
    <x v="0"/>
    <x v="0"/>
    <n v="1.26"/>
    <x v="0"/>
  </r>
  <r>
    <x v="3"/>
    <x v="0"/>
    <x v="1"/>
    <n v="0.43"/>
    <x v="0"/>
  </r>
  <r>
    <x v="3"/>
    <x v="0"/>
    <x v="2"/>
    <n v="0.86"/>
    <x v="0"/>
  </r>
  <r>
    <x v="3"/>
    <x v="1"/>
    <x v="0"/>
    <n v="3.32"/>
    <x v="0"/>
  </r>
  <r>
    <x v="3"/>
    <x v="1"/>
    <x v="1"/>
    <s v="--"/>
    <x v="0"/>
  </r>
  <r>
    <x v="3"/>
    <x v="1"/>
    <x v="2"/>
    <n v="1.72"/>
    <x v="0"/>
  </r>
  <r>
    <x v="4"/>
    <x v="0"/>
    <x v="0"/>
    <n v="2.02"/>
    <x v="0"/>
  </r>
  <r>
    <x v="4"/>
    <x v="0"/>
    <x v="1"/>
    <n v="0.78"/>
    <x v="0"/>
  </r>
  <r>
    <x v="4"/>
    <x v="0"/>
    <x v="2"/>
    <n v="1.42"/>
    <x v="0"/>
  </r>
  <r>
    <x v="4"/>
    <x v="1"/>
    <x v="0"/>
    <n v="3.37"/>
    <x v="0"/>
  </r>
  <r>
    <x v="4"/>
    <x v="1"/>
    <x v="1"/>
    <s v="--"/>
    <x v="0"/>
  </r>
  <r>
    <x v="4"/>
    <x v="1"/>
    <x v="2"/>
    <n v="1.75"/>
    <x v="0"/>
  </r>
  <r>
    <x v="5"/>
    <x v="0"/>
    <x v="0"/>
    <n v="2.37"/>
    <x v="0"/>
  </r>
  <r>
    <x v="5"/>
    <x v="0"/>
    <x v="1"/>
    <n v="0.86"/>
    <x v="0"/>
  </r>
  <r>
    <x v="5"/>
    <x v="0"/>
    <x v="2"/>
    <n v="1.64"/>
    <x v="0"/>
  </r>
  <r>
    <x v="5"/>
    <x v="1"/>
    <x v="0"/>
    <n v="3.41"/>
    <x v="0"/>
  </r>
  <r>
    <x v="5"/>
    <x v="1"/>
    <x v="1"/>
    <n v="3.66"/>
    <x v="0"/>
  </r>
  <r>
    <x v="5"/>
    <x v="1"/>
    <x v="2"/>
    <n v="3.53"/>
    <x v="0"/>
  </r>
  <r>
    <x v="6"/>
    <x v="0"/>
    <x v="0"/>
    <n v="1.64"/>
    <x v="0"/>
  </r>
  <r>
    <x v="6"/>
    <x v="0"/>
    <x v="1"/>
    <n v="0.5"/>
    <x v="0"/>
  </r>
  <r>
    <x v="6"/>
    <x v="0"/>
    <x v="2"/>
    <n v="1.0900000000000001"/>
    <x v="0"/>
  </r>
  <r>
    <x v="6"/>
    <x v="1"/>
    <x v="0"/>
    <n v="3.45"/>
    <x v="0"/>
  </r>
  <r>
    <x v="6"/>
    <x v="1"/>
    <x v="1"/>
    <s v="--"/>
    <x v="0"/>
  </r>
  <r>
    <x v="6"/>
    <x v="1"/>
    <x v="2"/>
    <n v="1.78"/>
    <x v="0"/>
  </r>
  <r>
    <x v="7"/>
    <x v="0"/>
    <x v="0"/>
    <n v="1.65"/>
    <x v="0"/>
  </r>
  <r>
    <x v="7"/>
    <x v="0"/>
    <x v="1"/>
    <n v="0.57999999999999996"/>
    <x v="0"/>
  </r>
  <r>
    <x v="7"/>
    <x v="0"/>
    <x v="2"/>
    <n v="1.1299999999999999"/>
    <x v="0"/>
  </r>
  <r>
    <x v="7"/>
    <x v="1"/>
    <x v="0"/>
    <n v="6.95"/>
    <x v="0"/>
  </r>
  <r>
    <x v="7"/>
    <x v="1"/>
    <x v="1"/>
    <s v="--"/>
    <x v="0"/>
  </r>
  <r>
    <x v="7"/>
    <x v="1"/>
    <x v="2"/>
    <n v="3.59"/>
    <x v="0"/>
  </r>
  <r>
    <x v="8"/>
    <x v="0"/>
    <x v="0"/>
    <n v="1.59"/>
    <x v="0"/>
  </r>
  <r>
    <x v="8"/>
    <x v="0"/>
    <x v="1"/>
    <n v="0.87"/>
    <x v="0"/>
  </r>
  <r>
    <x v="8"/>
    <x v="0"/>
    <x v="2"/>
    <n v="1.24"/>
    <x v="0"/>
  </r>
  <r>
    <x v="8"/>
    <x v="1"/>
    <x v="0"/>
    <s v="--"/>
    <x v="0"/>
  </r>
  <r>
    <x v="8"/>
    <x v="1"/>
    <x v="1"/>
    <s v="--"/>
    <x v="0"/>
  </r>
  <r>
    <x v="8"/>
    <x v="1"/>
    <x v="2"/>
    <s v="--"/>
    <x v="0"/>
  </r>
  <r>
    <x v="9"/>
    <x v="0"/>
    <x v="0"/>
    <n v="1.6"/>
    <x v="0"/>
  </r>
  <r>
    <x v="9"/>
    <x v="0"/>
    <x v="1"/>
    <n v="0.51"/>
    <x v="0"/>
  </r>
  <r>
    <x v="9"/>
    <x v="0"/>
    <x v="2"/>
    <n v="1.07"/>
    <x v="0"/>
  </r>
  <r>
    <x v="9"/>
    <x v="1"/>
    <x v="0"/>
    <n v="3.49"/>
    <x v="0"/>
  </r>
  <r>
    <x v="9"/>
    <x v="1"/>
    <x v="1"/>
    <s v="--"/>
    <x v="0"/>
  </r>
  <r>
    <x v="9"/>
    <x v="1"/>
    <x v="2"/>
    <n v="1.8"/>
    <x v="0"/>
  </r>
  <r>
    <x v="10"/>
    <x v="0"/>
    <x v="0"/>
    <n v="1.61"/>
    <x v="0"/>
  </r>
  <r>
    <x v="10"/>
    <x v="0"/>
    <x v="1"/>
    <n v="0.37"/>
    <x v="0"/>
  </r>
  <r>
    <x v="10"/>
    <x v="0"/>
    <x v="2"/>
    <n v="1.01"/>
    <x v="0"/>
  </r>
  <r>
    <x v="10"/>
    <x v="1"/>
    <x v="0"/>
    <s v="--"/>
    <x v="0"/>
  </r>
  <r>
    <x v="10"/>
    <x v="1"/>
    <x v="1"/>
    <n v="3.75"/>
    <x v="0"/>
  </r>
  <r>
    <x v="10"/>
    <x v="1"/>
    <x v="2"/>
    <n v="1.81"/>
    <x v="0"/>
  </r>
  <r>
    <x v="11"/>
    <x v="0"/>
    <x v="0"/>
    <n v="1.98"/>
    <x v="0"/>
  </r>
  <r>
    <x v="11"/>
    <x v="0"/>
    <x v="1"/>
    <n v="0.9"/>
    <x v="0"/>
  </r>
  <r>
    <x v="11"/>
    <x v="0"/>
    <x v="2"/>
    <n v="1.45"/>
    <x v="0"/>
  </r>
  <r>
    <x v="11"/>
    <x v="1"/>
    <x v="0"/>
    <s v="--"/>
    <x v="0"/>
  </r>
  <r>
    <x v="11"/>
    <x v="1"/>
    <x v="1"/>
    <s v="--"/>
    <x v="0"/>
  </r>
  <r>
    <x v="11"/>
    <x v="1"/>
    <x v="2"/>
    <s v="--"/>
    <x v="0"/>
  </r>
  <r>
    <x v="12"/>
    <x v="0"/>
    <x v="0"/>
    <n v="1.86"/>
    <x v="0"/>
  </r>
  <r>
    <x v="12"/>
    <x v="0"/>
    <x v="1"/>
    <n v="0.53"/>
    <x v="0"/>
  </r>
  <r>
    <x v="12"/>
    <x v="0"/>
    <x v="2"/>
    <n v="1.21"/>
    <x v="0"/>
  </r>
  <r>
    <x v="12"/>
    <x v="1"/>
    <x v="0"/>
    <n v="3.57"/>
    <x v="0"/>
  </r>
  <r>
    <x v="12"/>
    <x v="1"/>
    <x v="1"/>
    <s v="--"/>
    <x v="0"/>
  </r>
  <r>
    <x v="12"/>
    <x v="1"/>
    <x v="2"/>
    <n v="1.84"/>
    <x v="0"/>
  </r>
  <r>
    <x v="13"/>
    <x v="0"/>
    <x v="0"/>
    <n v="1.3"/>
    <x v="0"/>
  </r>
  <r>
    <x v="13"/>
    <x v="0"/>
    <x v="1"/>
    <n v="0.38"/>
    <x v="0"/>
  </r>
  <r>
    <x v="13"/>
    <x v="0"/>
    <x v="2"/>
    <n v="0.85"/>
    <x v="0"/>
  </r>
  <r>
    <x v="13"/>
    <x v="1"/>
    <x v="0"/>
    <n v="3.59"/>
    <x v="0"/>
  </r>
  <r>
    <x v="13"/>
    <x v="1"/>
    <x v="1"/>
    <s v="--"/>
    <x v="0"/>
  </r>
  <r>
    <x v="13"/>
    <x v="1"/>
    <x v="2"/>
    <n v="1.86"/>
    <x v="0"/>
  </r>
  <r>
    <x v="0"/>
    <x v="0"/>
    <x v="0"/>
    <n v="5.24"/>
    <x v="1"/>
  </r>
  <r>
    <x v="0"/>
    <x v="0"/>
    <x v="1"/>
    <n v="3.07"/>
    <x v="1"/>
  </r>
  <r>
    <x v="0"/>
    <x v="0"/>
    <x v="2"/>
    <n v="4.18"/>
    <x v="1"/>
  </r>
  <r>
    <x v="0"/>
    <x v="1"/>
    <x v="0"/>
    <n v="5.93"/>
    <x v="1"/>
  </r>
  <r>
    <x v="0"/>
    <x v="1"/>
    <x v="1"/>
    <n v="2.12"/>
    <x v="1"/>
  </r>
  <r>
    <x v="0"/>
    <x v="1"/>
    <x v="2"/>
    <n v="4.09"/>
    <x v="1"/>
  </r>
  <r>
    <x v="1"/>
    <x v="0"/>
    <x v="0"/>
    <n v="5.23"/>
    <x v="1"/>
  </r>
  <r>
    <x v="1"/>
    <x v="0"/>
    <x v="1"/>
    <n v="2.87"/>
    <x v="1"/>
  </r>
  <r>
    <x v="1"/>
    <x v="0"/>
    <x v="2"/>
    <n v="4.07"/>
    <x v="1"/>
  </r>
  <r>
    <x v="1"/>
    <x v="1"/>
    <x v="0"/>
    <n v="3.99"/>
    <x v="1"/>
  </r>
  <r>
    <x v="1"/>
    <x v="1"/>
    <x v="1"/>
    <n v="4.2699999999999996"/>
    <x v="1"/>
  </r>
  <r>
    <x v="1"/>
    <x v="1"/>
    <x v="2"/>
    <n v="4.13"/>
    <x v="1"/>
  </r>
  <r>
    <x v="2"/>
    <x v="0"/>
    <x v="0"/>
    <n v="6.25"/>
    <x v="1"/>
  </r>
  <r>
    <x v="2"/>
    <x v="0"/>
    <x v="1"/>
    <n v="3.7"/>
    <x v="1"/>
  </r>
  <r>
    <x v="2"/>
    <x v="0"/>
    <x v="2"/>
    <n v="5"/>
    <x v="1"/>
  </r>
  <r>
    <x v="2"/>
    <x v="1"/>
    <x v="0"/>
    <n v="8.11"/>
    <x v="1"/>
  </r>
  <r>
    <x v="2"/>
    <x v="1"/>
    <x v="1"/>
    <s v="--"/>
    <x v="1"/>
  </r>
  <r>
    <x v="2"/>
    <x v="1"/>
    <x v="2"/>
    <n v="4.18"/>
    <x v="1"/>
  </r>
  <r>
    <x v="3"/>
    <x v="0"/>
    <x v="0"/>
    <n v="6.63"/>
    <x v="1"/>
  </r>
  <r>
    <x v="3"/>
    <x v="0"/>
    <x v="1"/>
    <n v="2.66"/>
    <x v="1"/>
  </r>
  <r>
    <x v="3"/>
    <x v="0"/>
    <x v="2"/>
    <n v="4.68"/>
    <x v="1"/>
  </r>
  <r>
    <x v="3"/>
    <x v="1"/>
    <x v="0"/>
    <n v="8.24"/>
    <x v="1"/>
  </r>
  <r>
    <x v="3"/>
    <x v="1"/>
    <x v="1"/>
    <n v="2.19"/>
    <x v="1"/>
  </r>
  <r>
    <x v="3"/>
    <x v="1"/>
    <x v="2"/>
    <n v="5.31"/>
    <x v="1"/>
  </r>
  <r>
    <x v="4"/>
    <x v="0"/>
    <x v="0"/>
    <n v="6.96"/>
    <x v="1"/>
  </r>
  <r>
    <x v="4"/>
    <x v="0"/>
    <x v="1"/>
    <n v="3.71"/>
    <x v="1"/>
  </r>
  <r>
    <x v="4"/>
    <x v="0"/>
    <x v="2"/>
    <n v="5.36"/>
    <x v="1"/>
  </r>
  <r>
    <x v="4"/>
    <x v="1"/>
    <x v="0"/>
    <n v="4.18"/>
    <x v="1"/>
  </r>
  <r>
    <x v="4"/>
    <x v="1"/>
    <x v="1"/>
    <n v="2.2200000000000002"/>
    <x v="1"/>
  </r>
  <r>
    <x v="4"/>
    <x v="1"/>
    <x v="2"/>
    <n v="3.23"/>
    <x v="1"/>
  </r>
  <r>
    <x v="5"/>
    <x v="0"/>
    <x v="0"/>
    <n v="7.28"/>
    <x v="1"/>
  </r>
  <r>
    <x v="5"/>
    <x v="0"/>
    <x v="1"/>
    <n v="3.5"/>
    <x v="1"/>
  </r>
  <r>
    <x v="5"/>
    <x v="0"/>
    <x v="2"/>
    <n v="5.41"/>
    <x v="1"/>
  </r>
  <r>
    <x v="5"/>
    <x v="1"/>
    <x v="0"/>
    <n v="8.43"/>
    <x v="1"/>
  </r>
  <r>
    <x v="5"/>
    <x v="1"/>
    <x v="1"/>
    <s v="--"/>
    <x v="1"/>
  </r>
  <r>
    <x v="5"/>
    <x v="1"/>
    <x v="2"/>
    <n v="4.3499999999999996"/>
    <x v="1"/>
  </r>
  <r>
    <x v="6"/>
    <x v="0"/>
    <x v="0"/>
    <n v="7.05"/>
    <x v="1"/>
  </r>
  <r>
    <x v="6"/>
    <x v="0"/>
    <x v="1"/>
    <n v="3.85"/>
    <x v="1"/>
  </r>
  <r>
    <x v="6"/>
    <x v="0"/>
    <x v="2"/>
    <n v="5.47"/>
    <x v="1"/>
  </r>
  <r>
    <x v="6"/>
    <x v="1"/>
    <x v="0"/>
    <n v="16.93"/>
    <x v="1"/>
  </r>
  <r>
    <x v="6"/>
    <x v="1"/>
    <x v="1"/>
    <n v="4.49"/>
    <x v="1"/>
  </r>
  <r>
    <x v="6"/>
    <x v="1"/>
    <x v="2"/>
    <n v="10.9"/>
    <x v="1"/>
  </r>
  <r>
    <x v="7"/>
    <x v="0"/>
    <x v="0"/>
    <n v="7.2"/>
    <x v="1"/>
  </r>
  <r>
    <x v="7"/>
    <x v="0"/>
    <x v="1"/>
    <n v="3.58"/>
    <x v="1"/>
  </r>
  <r>
    <x v="7"/>
    <x v="0"/>
    <x v="2"/>
    <n v="5.41"/>
    <x v="1"/>
  </r>
  <r>
    <x v="7"/>
    <x v="1"/>
    <x v="0"/>
    <n v="6.36"/>
    <x v="1"/>
  </r>
  <r>
    <x v="7"/>
    <x v="1"/>
    <x v="1"/>
    <n v="2.25"/>
    <x v="1"/>
  </r>
  <r>
    <x v="7"/>
    <x v="1"/>
    <x v="2"/>
    <n v="4.3600000000000003"/>
    <x v="1"/>
  </r>
  <r>
    <x v="8"/>
    <x v="0"/>
    <x v="0"/>
    <n v="5.55"/>
    <x v="1"/>
  </r>
  <r>
    <x v="8"/>
    <x v="0"/>
    <x v="1"/>
    <n v="2.79"/>
    <x v="1"/>
  </r>
  <r>
    <x v="8"/>
    <x v="0"/>
    <x v="2"/>
    <n v="4.1900000000000004"/>
    <x v="1"/>
  </r>
  <r>
    <x v="8"/>
    <x v="1"/>
    <x v="0"/>
    <n v="4.2300000000000004"/>
    <x v="1"/>
  </r>
  <r>
    <x v="8"/>
    <x v="1"/>
    <x v="1"/>
    <n v="2.25"/>
    <x v="1"/>
  </r>
  <r>
    <x v="8"/>
    <x v="1"/>
    <x v="2"/>
    <n v="3.27"/>
    <x v="1"/>
  </r>
  <r>
    <x v="9"/>
    <x v="0"/>
    <x v="0"/>
    <n v="5.72"/>
    <x v="1"/>
  </r>
  <r>
    <x v="9"/>
    <x v="0"/>
    <x v="1"/>
    <n v="3.05"/>
    <x v="1"/>
  </r>
  <r>
    <x v="9"/>
    <x v="0"/>
    <x v="2"/>
    <n v="4.4000000000000004"/>
    <x v="1"/>
  </r>
  <r>
    <x v="9"/>
    <x v="1"/>
    <x v="0"/>
    <n v="8.44"/>
    <x v="1"/>
  </r>
  <r>
    <x v="9"/>
    <x v="1"/>
    <x v="1"/>
    <n v="2.2400000000000002"/>
    <x v="1"/>
  </r>
  <r>
    <x v="9"/>
    <x v="1"/>
    <x v="2"/>
    <n v="5.43"/>
    <x v="1"/>
  </r>
  <r>
    <x v="10"/>
    <x v="0"/>
    <x v="0"/>
    <n v="6.02"/>
    <x v="1"/>
  </r>
  <r>
    <x v="10"/>
    <x v="0"/>
    <x v="1"/>
    <n v="3.14"/>
    <x v="1"/>
  </r>
  <r>
    <x v="10"/>
    <x v="0"/>
    <x v="2"/>
    <n v="4.5999999999999996"/>
    <x v="1"/>
  </r>
  <r>
    <x v="10"/>
    <x v="1"/>
    <x v="0"/>
    <n v="2.1"/>
    <x v="1"/>
  </r>
  <r>
    <x v="10"/>
    <x v="1"/>
    <x v="1"/>
    <n v="4.4800000000000004"/>
    <x v="1"/>
  </r>
  <r>
    <x v="10"/>
    <x v="1"/>
    <x v="2"/>
    <n v="3.25"/>
    <x v="1"/>
  </r>
  <r>
    <x v="11"/>
    <x v="0"/>
    <x v="0"/>
    <n v="5.78"/>
    <x v="1"/>
  </r>
  <r>
    <x v="11"/>
    <x v="0"/>
    <x v="1"/>
    <n v="2.97"/>
    <x v="1"/>
  </r>
  <r>
    <x v="11"/>
    <x v="0"/>
    <x v="2"/>
    <n v="4.4000000000000004"/>
    <x v="1"/>
  </r>
  <r>
    <x v="11"/>
    <x v="1"/>
    <x v="0"/>
    <n v="4.21"/>
    <x v="1"/>
  </r>
  <r>
    <x v="11"/>
    <x v="1"/>
    <x v="1"/>
    <n v="2.2400000000000002"/>
    <x v="1"/>
  </r>
  <r>
    <x v="11"/>
    <x v="1"/>
    <x v="2"/>
    <n v="3.25"/>
    <x v="1"/>
  </r>
  <r>
    <x v="12"/>
    <x v="0"/>
    <x v="0"/>
    <n v="6.94"/>
    <x v="1"/>
  </r>
  <r>
    <x v="12"/>
    <x v="0"/>
    <x v="1"/>
    <n v="2.73"/>
    <x v="1"/>
  </r>
  <r>
    <x v="12"/>
    <x v="0"/>
    <x v="2"/>
    <n v="4.87"/>
    <x v="1"/>
  </r>
  <r>
    <x v="12"/>
    <x v="1"/>
    <x v="0"/>
    <n v="4.2300000000000004"/>
    <x v="1"/>
  </r>
  <r>
    <x v="12"/>
    <x v="1"/>
    <x v="1"/>
    <n v="2.2400000000000002"/>
    <x v="1"/>
  </r>
  <r>
    <x v="12"/>
    <x v="1"/>
    <x v="2"/>
    <n v="3.26"/>
    <x v="1"/>
  </r>
  <r>
    <x v="13"/>
    <x v="0"/>
    <x v="0"/>
    <n v="5.87"/>
    <x v="1"/>
  </r>
  <r>
    <x v="13"/>
    <x v="0"/>
    <x v="1"/>
    <n v="2.11"/>
    <x v="1"/>
  </r>
  <r>
    <x v="13"/>
    <x v="0"/>
    <x v="2"/>
    <n v="4.01"/>
    <x v="1"/>
  </r>
  <r>
    <x v="13"/>
    <x v="1"/>
    <x v="0"/>
    <n v="8.51"/>
    <x v="1"/>
  </r>
  <r>
    <x v="13"/>
    <x v="1"/>
    <x v="1"/>
    <n v="4.5"/>
    <x v="1"/>
  </r>
  <r>
    <x v="13"/>
    <x v="1"/>
    <x v="2"/>
    <n v="6.56"/>
    <x v="1"/>
  </r>
  <r>
    <x v="0"/>
    <x v="0"/>
    <x v="0"/>
    <n v="4.93"/>
    <x v="2"/>
  </r>
  <r>
    <x v="0"/>
    <x v="0"/>
    <x v="1"/>
    <n v="2.5499999999999998"/>
    <x v="2"/>
  </r>
  <r>
    <x v="0"/>
    <x v="0"/>
    <x v="2"/>
    <n v="3.66"/>
    <x v="2"/>
  </r>
  <r>
    <x v="0"/>
    <x v="1"/>
    <x v="0"/>
    <s v="--"/>
    <x v="2"/>
  </r>
  <r>
    <x v="0"/>
    <x v="1"/>
    <x v="1"/>
    <s v="--"/>
    <x v="2"/>
  </r>
  <r>
    <x v="0"/>
    <x v="1"/>
    <x v="2"/>
    <s v="--"/>
    <x v="2"/>
  </r>
  <r>
    <x v="1"/>
    <x v="0"/>
    <x v="0"/>
    <n v="4.6900000000000004"/>
    <x v="2"/>
  </r>
  <r>
    <x v="1"/>
    <x v="0"/>
    <x v="1"/>
    <n v="2.4900000000000002"/>
    <x v="2"/>
  </r>
  <r>
    <x v="1"/>
    <x v="0"/>
    <x v="2"/>
    <n v="3.51"/>
    <x v="2"/>
  </r>
  <r>
    <x v="1"/>
    <x v="1"/>
    <x v="0"/>
    <n v="5.03"/>
    <x v="2"/>
  </r>
  <r>
    <x v="1"/>
    <x v="1"/>
    <x v="1"/>
    <n v="4.53"/>
    <x v="2"/>
  </r>
  <r>
    <x v="1"/>
    <x v="1"/>
    <x v="2"/>
    <n v="4.7699999999999996"/>
    <x v="2"/>
  </r>
  <r>
    <x v="2"/>
    <x v="0"/>
    <x v="0"/>
    <n v="3.91"/>
    <x v="2"/>
  </r>
  <r>
    <x v="2"/>
    <x v="0"/>
    <x v="1"/>
    <n v="3.27"/>
    <x v="2"/>
  </r>
  <r>
    <x v="2"/>
    <x v="0"/>
    <x v="2"/>
    <n v="3.57"/>
    <x v="2"/>
  </r>
  <r>
    <x v="2"/>
    <x v="1"/>
    <x v="0"/>
    <n v="5.1100000000000003"/>
    <x v="2"/>
  </r>
  <r>
    <x v="2"/>
    <x v="1"/>
    <x v="1"/>
    <s v="--"/>
    <x v="2"/>
  </r>
  <r>
    <x v="2"/>
    <x v="1"/>
    <x v="2"/>
    <n v="2.41"/>
    <x v="2"/>
  </r>
  <r>
    <x v="3"/>
    <x v="0"/>
    <x v="0"/>
    <n v="4.87"/>
    <x v="2"/>
  </r>
  <r>
    <x v="3"/>
    <x v="0"/>
    <x v="1"/>
    <n v="4.0599999999999996"/>
    <x v="2"/>
  </r>
  <r>
    <x v="3"/>
    <x v="0"/>
    <x v="2"/>
    <n v="4.43"/>
    <x v="2"/>
  </r>
  <r>
    <x v="3"/>
    <x v="1"/>
    <x v="0"/>
    <n v="10.4"/>
    <x v="2"/>
  </r>
  <r>
    <x v="3"/>
    <x v="1"/>
    <x v="1"/>
    <n v="4.63"/>
    <x v="2"/>
  </r>
  <r>
    <x v="3"/>
    <x v="1"/>
    <x v="2"/>
    <n v="7.35"/>
    <x v="2"/>
  </r>
  <r>
    <x v="4"/>
    <x v="0"/>
    <x v="0"/>
    <n v="4.51"/>
    <x v="2"/>
  </r>
  <r>
    <x v="4"/>
    <x v="0"/>
    <x v="1"/>
    <n v="2.87"/>
    <x v="2"/>
  </r>
  <r>
    <x v="4"/>
    <x v="0"/>
    <x v="2"/>
    <n v="3.63"/>
    <x v="2"/>
  </r>
  <r>
    <x v="4"/>
    <x v="1"/>
    <x v="0"/>
    <s v="--"/>
    <x v="2"/>
  </r>
  <r>
    <x v="4"/>
    <x v="1"/>
    <x v="1"/>
    <s v="--"/>
    <x v="2"/>
  </r>
  <r>
    <x v="4"/>
    <x v="1"/>
    <x v="2"/>
    <s v="--"/>
    <x v="2"/>
  </r>
  <r>
    <x v="5"/>
    <x v="0"/>
    <x v="0"/>
    <n v="5.08"/>
    <x v="2"/>
  </r>
  <r>
    <x v="5"/>
    <x v="0"/>
    <x v="1"/>
    <n v="2.73"/>
    <x v="2"/>
  </r>
  <r>
    <x v="5"/>
    <x v="0"/>
    <x v="2"/>
    <n v="3.8"/>
    <x v="2"/>
  </r>
  <r>
    <x v="5"/>
    <x v="1"/>
    <x v="0"/>
    <n v="5.42"/>
    <x v="2"/>
  </r>
  <r>
    <x v="5"/>
    <x v="1"/>
    <x v="1"/>
    <s v="--"/>
    <x v="2"/>
  </r>
  <r>
    <x v="5"/>
    <x v="1"/>
    <x v="2"/>
    <n v="2.5299999999999998"/>
    <x v="2"/>
  </r>
  <r>
    <x v="6"/>
    <x v="0"/>
    <x v="0"/>
    <n v="6.05"/>
    <x v="2"/>
  </r>
  <r>
    <x v="6"/>
    <x v="0"/>
    <x v="1"/>
    <n v="3.27"/>
    <x v="2"/>
  </r>
  <r>
    <x v="6"/>
    <x v="0"/>
    <x v="2"/>
    <n v="4.54"/>
    <x v="2"/>
  </r>
  <r>
    <x v="6"/>
    <x v="1"/>
    <x v="0"/>
    <n v="16.68"/>
    <x v="2"/>
  </r>
  <r>
    <x v="6"/>
    <x v="1"/>
    <x v="1"/>
    <s v="--"/>
    <x v="2"/>
  </r>
  <r>
    <x v="6"/>
    <x v="1"/>
    <x v="2"/>
    <n v="7.76"/>
    <x v="2"/>
  </r>
  <r>
    <x v="7"/>
    <x v="0"/>
    <x v="0"/>
    <n v="6.72"/>
    <x v="2"/>
  </r>
  <r>
    <x v="7"/>
    <x v="0"/>
    <x v="1"/>
    <n v="2.93"/>
    <x v="2"/>
  </r>
  <r>
    <x v="7"/>
    <x v="0"/>
    <x v="2"/>
    <n v="4.6500000000000004"/>
    <x v="2"/>
  </r>
  <r>
    <x v="7"/>
    <x v="1"/>
    <x v="0"/>
    <s v="--"/>
    <x v="2"/>
  </r>
  <r>
    <x v="7"/>
    <x v="1"/>
    <x v="1"/>
    <s v="--"/>
    <x v="2"/>
  </r>
  <r>
    <x v="7"/>
    <x v="1"/>
    <x v="2"/>
    <s v="--"/>
    <x v="2"/>
  </r>
  <r>
    <x v="8"/>
    <x v="0"/>
    <x v="0"/>
    <n v="4.41"/>
    <x v="2"/>
  </r>
  <r>
    <x v="8"/>
    <x v="0"/>
    <x v="1"/>
    <n v="2.27"/>
    <x v="2"/>
  </r>
  <r>
    <x v="8"/>
    <x v="0"/>
    <x v="2"/>
    <n v="3.24"/>
    <x v="2"/>
  </r>
  <r>
    <x v="8"/>
    <x v="1"/>
    <x v="0"/>
    <s v="--"/>
    <x v="2"/>
  </r>
  <r>
    <x v="8"/>
    <x v="1"/>
    <x v="1"/>
    <n v="5"/>
    <x v="2"/>
  </r>
  <r>
    <x v="8"/>
    <x v="1"/>
    <x v="2"/>
    <n v="2.7"/>
    <x v="2"/>
  </r>
  <r>
    <x v="9"/>
    <x v="0"/>
    <x v="0"/>
    <n v="4.3"/>
    <x v="2"/>
  </r>
  <r>
    <x v="9"/>
    <x v="0"/>
    <x v="1"/>
    <n v="3.27"/>
    <x v="2"/>
  </r>
  <r>
    <x v="9"/>
    <x v="0"/>
    <x v="2"/>
    <n v="3.73"/>
    <x v="2"/>
  </r>
  <r>
    <x v="9"/>
    <x v="1"/>
    <x v="0"/>
    <s v="--"/>
    <x v="2"/>
  </r>
  <r>
    <x v="9"/>
    <x v="1"/>
    <x v="1"/>
    <n v="5.0999999999999996"/>
    <x v="2"/>
  </r>
  <r>
    <x v="9"/>
    <x v="1"/>
    <x v="2"/>
    <n v="2.77"/>
    <x v="2"/>
  </r>
  <r>
    <x v="10"/>
    <x v="0"/>
    <x v="0"/>
    <n v="5"/>
    <x v="2"/>
  </r>
  <r>
    <x v="10"/>
    <x v="0"/>
    <x v="1"/>
    <n v="2.37"/>
    <x v="2"/>
  </r>
  <r>
    <x v="10"/>
    <x v="0"/>
    <x v="2"/>
    <n v="3.54"/>
    <x v="2"/>
  </r>
  <r>
    <x v="10"/>
    <x v="1"/>
    <x v="0"/>
    <s v="--"/>
    <x v="2"/>
  </r>
  <r>
    <x v="10"/>
    <x v="1"/>
    <x v="1"/>
    <n v="5.19"/>
    <x v="2"/>
  </r>
  <r>
    <x v="10"/>
    <x v="1"/>
    <x v="2"/>
    <n v="2.83"/>
    <x v="2"/>
  </r>
  <r>
    <x v="11"/>
    <x v="0"/>
    <x v="0"/>
    <n v="4.04"/>
    <x v="2"/>
  </r>
  <r>
    <x v="11"/>
    <x v="0"/>
    <x v="1"/>
    <n v="2.64"/>
    <x v="2"/>
  </r>
  <r>
    <x v="11"/>
    <x v="0"/>
    <x v="2"/>
    <n v="3.26"/>
    <x v="2"/>
  </r>
  <r>
    <x v="11"/>
    <x v="1"/>
    <x v="0"/>
    <n v="6.4"/>
    <x v="2"/>
  </r>
  <r>
    <x v="11"/>
    <x v="1"/>
    <x v="1"/>
    <s v="--"/>
    <x v="2"/>
  </r>
  <r>
    <x v="11"/>
    <x v="1"/>
    <x v="2"/>
    <n v="2.89"/>
    <x v="2"/>
  </r>
  <r>
    <x v="12"/>
    <x v="0"/>
    <x v="0"/>
    <n v="4.16"/>
    <x v="2"/>
  </r>
  <r>
    <x v="12"/>
    <x v="0"/>
    <x v="1"/>
    <n v="3.34"/>
    <x v="2"/>
  </r>
  <r>
    <x v="12"/>
    <x v="0"/>
    <x v="2"/>
    <n v="3.7"/>
    <x v="2"/>
  </r>
  <r>
    <x v="12"/>
    <x v="1"/>
    <x v="0"/>
    <s v="--"/>
    <x v="2"/>
  </r>
  <r>
    <x v="12"/>
    <x v="1"/>
    <x v="1"/>
    <n v="5.33"/>
    <x v="2"/>
  </r>
  <r>
    <x v="12"/>
    <x v="1"/>
    <x v="2"/>
    <n v="2.94"/>
    <x v="2"/>
  </r>
  <r>
    <x v="13"/>
    <x v="0"/>
    <x v="0"/>
    <n v="4.24"/>
    <x v="2"/>
  </r>
  <r>
    <x v="13"/>
    <x v="0"/>
    <x v="1"/>
    <n v="1.91"/>
    <x v="2"/>
  </r>
  <r>
    <x v="13"/>
    <x v="0"/>
    <x v="2"/>
    <n v="2.92"/>
    <x v="2"/>
  </r>
  <r>
    <x v="13"/>
    <x v="1"/>
    <x v="0"/>
    <n v="13.29"/>
    <x v="2"/>
  </r>
  <r>
    <x v="13"/>
    <x v="1"/>
    <x v="1"/>
    <s v="--"/>
    <x v="2"/>
  </r>
  <r>
    <x v="13"/>
    <x v="1"/>
    <x v="2"/>
    <n v="5.93"/>
    <x v="2"/>
  </r>
  <r>
    <x v="0"/>
    <x v="0"/>
    <x v="0"/>
    <n v="3.97"/>
    <x v="3"/>
  </r>
  <r>
    <x v="0"/>
    <x v="0"/>
    <x v="1"/>
    <n v="2.23"/>
    <x v="3"/>
  </r>
  <r>
    <x v="0"/>
    <x v="0"/>
    <x v="2"/>
    <n v="3.1"/>
    <x v="3"/>
  </r>
  <r>
    <x v="0"/>
    <x v="1"/>
    <x v="0"/>
    <n v="2.93"/>
    <x v="3"/>
  </r>
  <r>
    <x v="0"/>
    <x v="1"/>
    <x v="1"/>
    <n v="1.02"/>
    <x v="3"/>
  </r>
  <r>
    <x v="0"/>
    <x v="1"/>
    <x v="2"/>
    <n v="1.99"/>
    <x v="3"/>
  </r>
  <r>
    <x v="1"/>
    <x v="0"/>
    <x v="0"/>
    <n v="3.85"/>
    <x v="3"/>
  </r>
  <r>
    <x v="1"/>
    <x v="0"/>
    <x v="1"/>
    <n v="2.17"/>
    <x v="3"/>
  </r>
  <r>
    <x v="1"/>
    <x v="0"/>
    <x v="2"/>
    <n v="3.02"/>
    <x v="3"/>
  </r>
  <r>
    <x v="1"/>
    <x v="1"/>
    <x v="0"/>
    <n v="4.95"/>
    <x v="3"/>
  </r>
  <r>
    <x v="1"/>
    <x v="1"/>
    <x v="1"/>
    <n v="3.07"/>
    <x v="3"/>
  </r>
  <r>
    <x v="1"/>
    <x v="1"/>
    <x v="2"/>
    <n v="4.03"/>
    <x v="3"/>
  </r>
  <r>
    <x v="2"/>
    <x v="0"/>
    <x v="0"/>
    <n v="4.3600000000000003"/>
    <x v="3"/>
  </r>
  <r>
    <x v="2"/>
    <x v="0"/>
    <x v="1"/>
    <n v="2.65"/>
    <x v="3"/>
  </r>
  <r>
    <x v="2"/>
    <x v="0"/>
    <x v="2"/>
    <n v="3.51"/>
    <x v="3"/>
  </r>
  <r>
    <x v="2"/>
    <x v="1"/>
    <x v="0"/>
    <n v="5.0199999999999996"/>
    <x v="3"/>
  </r>
  <r>
    <x v="2"/>
    <x v="1"/>
    <x v="1"/>
    <s v="--"/>
    <x v="3"/>
  </r>
  <r>
    <x v="2"/>
    <x v="1"/>
    <x v="2"/>
    <n v="2.5499999999999998"/>
    <x v="3"/>
  </r>
  <r>
    <x v="3"/>
    <x v="0"/>
    <x v="0"/>
    <n v="4.6900000000000004"/>
    <x v="3"/>
  </r>
  <r>
    <x v="3"/>
    <x v="0"/>
    <x v="1"/>
    <n v="2.3199999999999998"/>
    <x v="3"/>
  </r>
  <r>
    <x v="3"/>
    <x v="0"/>
    <x v="2"/>
    <n v="3.51"/>
    <x v="3"/>
  </r>
  <r>
    <x v="3"/>
    <x v="1"/>
    <x v="0"/>
    <n v="7.15"/>
    <x v="3"/>
  </r>
  <r>
    <x v="3"/>
    <x v="1"/>
    <x v="1"/>
    <n v="2.1"/>
    <x v="3"/>
  </r>
  <r>
    <x v="3"/>
    <x v="1"/>
    <x v="2"/>
    <n v="4.66"/>
    <x v="3"/>
  </r>
  <r>
    <x v="4"/>
    <x v="0"/>
    <x v="0"/>
    <n v="5.0199999999999996"/>
    <x v="3"/>
  </r>
  <r>
    <x v="4"/>
    <x v="0"/>
    <x v="1"/>
    <n v="2.7"/>
    <x v="3"/>
  </r>
  <r>
    <x v="4"/>
    <x v="0"/>
    <x v="2"/>
    <n v="3.86"/>
    <x v="3"/>
  </r>
  <r>
    <x v="4"/>
    <x v="1"/>
    <x v="0"/>
    <n v="3.11"/>
    <x v="3"/>
  </r>
  <r>
    <x v="4"/>
    <x v="1"/>
    <x v="1"/>
    <n v="1.07"/>
    <x v="3"/>
  </r>
  <r>
    <x v="4"/>
    <x v="1"/>
    <x v="2"/>
    <n v="2.1"/>
    <x v="3"/>
  </r>
  <r>
    <x v="5"/>
    <x v="0"/>
    <x v="0"/>
    <n v="5.39"/>
    <x v="3"/>
  </r>
  <r>
    <x v="5"/>
    <x v="0"/>
    <x v="1"/>
    <n v="2.58"/>
    <x v="3"/>
  </r>
  <r>
    <x v="5"/>
    <x v="0"/>
    <x v="2"/>
    <n v="3.98"/>
    <x v="3"/>
  </r>
  <r>
    <x v="5"/>
    <x v="1"/>
    <x v="0"/>
    <n v="6.31"/>
    <x v="3"/>
  </r>
  <r>
    <x v="5"/>
    <x v="1"/>
    <x v="1"/>
    <n v="1.08"/>
    <x v="3"/>
  </r>
  <r>
    <x v="5"/>
    <x v="1"/>
    <x v="2"/>
    <n v="3.72"/>
    <x v="3"/>
  </r>
  <r>
    <x v="6"/>
    <x v="0"/>
    <x v="0"/>
    <n v="5.22"/>
    <x v="3"/>
  </r>
  <r>
    <x v="6"/>
    <x v="0"/>
    <x v="1"/>
    <n v="2.76"/>
    <x v="3"/>
  </r>
  <r>
    <x v="6"/>
    <x v="0"/>
    <x v="2"/>
    <n v="3.99"/>
    <x v="3"/>
  </r>
  <r>
    <x v="6"/>
    <x v="1"/>
    <x v="0"/>
    <n v="12.74"/>
    <x v="3"/>
  </r>
  <r>
    <x v="6"/>
    <x v="1"/>
    <x v="1"/>
    <n v="2.17"/>
    <x v="3"/>
  </r>
  <r>
    <x v="6"/>
    <x v="1"/>
    <x v="2"/>
    <n v="7.51"/>
    <x v="3"/>
  </r>
  <r>
    <x v="7"/>
    <x v="0"/>
    <x v="0"/>
    <n v="5.41"/>
    <x v="3"/>
  </r>
  <r>
    <x v="7"/>
    <x v="0"/>
    <x v="1"/>
    <n v="2.58"/>
    <x v="3"/>
  </r>
  <r>
    <x v="7"/>
    <x v="0"/>
    <x v="2"/>
    <n v="3.99"/>
    <x v="3"/>
  </r>
  <r>
    <x v="7"/>
    <x v="1"/>
    <x v="0"/>
    <n v="5.35"/>
    <x v="3"/>
  </r>
  <r>
    <x v="7"/>
    <x v="1"/>
    <x v="1"/>
    <n v="1.0900000000000001"/>
    <x v="3"/>
  </r>
  <r>
    <x v="7"/>
    <x v="1"/>
    <x v="2"/>
    <n v="3.24"/>
    <x v="3"/>
  </r>
  <r>
    <x v="8"/>
    <x v="0"/>
    <x v="0"/>
    <n v="4.1399999999999997"/>
    <x v="3"/>
  </r>
  <r>
    <x v="8"/>
    <x v="0"/>
    <x v="1"/>
    <n v="2.13"/>
    <x v="3"/>
  </r>
  <r>
    <x v="8"/>
    <x v="0"/>
    <x v="2"/>
    <n v="3.13"/>
    <x v="3"/>
  </r>
  <r>
    <x v="8"/>
    <x v="1"/>
    <x v="0"/>
    <n v="2.15"/>
    <x v="3"/>
  </r>
  <r>
    <x v="8"/>
    <x v="1"/>
    <x v="1"/>
    <n v="2.19"/>
    <x v="3"/>
  </r>
  <r>
    <x v="8"/>
    <x v="1"/>
    <x v="2"/>
    <n v="2.17"/>
    <x v="3"/>
  </r>
  <r>
    <x v="9"/>
    <x v="0"/>
    <x v="0"/>
    <n v="4.22"/>
    <x v="3"/>
  </r>
  <r>
    <x v="9"/>
    <x v="0"/>
    <x v="1"/>
    <n v="2.36"/>
    <x v="3"/>
  </r>
  <r>
    <x v="9"/>
    <x v="0"/>
    <x v="2"/>
    <n v="3.28"/>
    <x v="3"/>
  </r>
  <r>
    <x v="9"/>
    <x v="1"/>
    <x v="0"/>
    <n v="5.4"/>
    <x v="3"/>
  </r>
  <r>
    <x v="9"/>
    <x v="1"/>
    <x v="1"/>
    <n v="2.2000000000000002"/>
    <x v="3"/>
  </r>
  <r>
    <x v="9"/>
    <x v="1"/>
    <x v="2"/>
    <n v="3.81"/>
    <x v="3"/>
  </r>
  <r>
    <x v="10"/>
    <x v="0"/>
    <x v="0"/>
    <n v="4.5"/>
    <x v="3"/>
  </r>
  <r>
    <x v="10"/>
    <x v="0"/>
    <x v="1"/>
    <n v="2.1800000000000002"/>
    <x v="3"/>
  </r>
  <r>
    <x v="10"/>
    <x v="0"/>
    <x v="2"/>
    <n v="3.33"/>
    <x v="3"/>
  </r>
  <r>
    <x v="10"/>
    <x v="1"/>
    <x v="0"/>
    <n v="1.0900000000000001"/>
    <x v="3"/>
  </r>
  <r>
    <x v="10"/>
    <x v="1"/>
    <x v="1"/>
    <n v="4.41"/>
    <x v="3"/>
  </r>
  <r>
    <x v="10"/>
    <x v="1"/>
    <x v="2"/>
    <n v="2.74"/>
    <x v="3"/>
  </r>
  <r>
    <x v="11"/>
    <x v="0"/>
    <x v="0"/>
    <n v="4.34"/>
    <x v="3"/>
  </r>
  <r>
    <x v="11"/>
    <x v="0"/>
    <x v="1"/>
    <n v="2.31"/>
    <x v="3"/>
  </r>
  <r>
    <x v="11"/>
    <x v="0"/>
    <x v="2"/>
    <n v="3.32"/>
    <x v="3"/>
  </r>
  <r>
    <x v="11"/>
    <x v="1"/>
    <x v="0"/>
    <n v="3.28"/>
    <x v="3"/>
  </r>
  <r>
    <x v="11"/>
    <x v="1"/>
    <x v="1"/>
    <n v="1.1100000000000001"/>
    <x v="3"/>
  </r>
  <r>
    <x v="11"/>
    <x v="1"/>
    <x v="2"/>
    <n v="2.2000000000000002"/>
    <x v="3"/>
  </r>
  <r>
    <x v="12"/>
    <x v="0"/>
    <x v="0"/>
    <n v="4.95"/>
    <x v="3"/>
  </r>
  <r>
    <x v="12"/>
    <x v="0"/>
    <x v="1"/>
    <n v="2.2200000000000002"/>
    <x v="3"/>
  </r>
  <r>
    <x v="12"/>
    <x v="0"/>
    <x v="2"/>
    <n v="3.57"/>
    <x v="3"/>
  </r>
  <r>
    <x v="12"/>
    <x v="1"/>
    <x v="0"/>
    <n v="3.31"/>
    <x v="3"/>
  </r>
  <r>
    <x v="12"/>
    <x v="1"/>
    <x v="1"/>
    <n v="2.23"/>
    <x v="3"/>
  </r>
  <r>
    <x v="12"/>
    <x v="1"/>
    <x v="2"/>
    <n v="2.77"/>
    <x v="3"/>
  </r>
  <r>
    <x v="13"/>
    <x v="0"/>
    <x v="0"/>
    <n v="4.22"/>
    <x v="3"/>
  </r>
  <r>
    <x v="13"/>
    <x v="0"/>
    <x v="1"/>
    <n v="1.57"/>
    <x v="3"/>
  </r>
  <r>
    <x v="13"/>
    <x v="0"/>
    <x v="2"/>
    <n v="2.89"/>
    <x v="3"/>
  </r>
  <r>
    <x v="13"/>
    <x v="1"/>
    <x v="0"/>
    <n v="7.79"/>
    <x v="3"/>
  </r>
  <r>
    <x v="13"/>
    <x v="1"/>
    <x v="1"/>
    <n v="2.2400000000000002"/>
    <x v="3"/>
  </r>
  <r>
    <x v="13"/>
    <x v="1"/>
    <x v="2"/>
    <n v="5.0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A30643-DF8D-48E1-B5D7-942D9C8D267B}" name="Pivottabell3" cacheId="9" applyNumberFormats="0" applyBorderFormats="0" applyFontFormats="0" applyPatternFormats="0" applyAlignmentFormats="0" applyWidthHeightFormats="1" dataCaption="Värden" updatedVersion="6" minRefreshableVersion="3" useAutoFormatting="1" itemPrintTitles="1" createdVersion="4" indent="0" outline="1" outlineData="1" multipleFieldFilters="0" chartFormat="1">
  <location ref="J20:Q32" firstHeaderRow="1" firstDataRow="4" firstDataCol="1"/>
  <pivotFields count="6">
    <pivotField axis="axisRow" showAll="0" defaultSubtotal="0">
      <items count="15"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x="0"/>
        <item x="14"/>
        <item x="13"/>
      </items>
    </pivotField>
    <pivotField axis="axisCol" showAll="0" defaultSubtotal="0">
      <items count="1">
        <item x="0"/>
      </items>
    </pivotField>
    <pivotField axis="axisCol" showAll="0" defaultSubtotal="0">
      <items count="2">
        <item x="1"/>
        <item x="0"/>
      </items>
    </pivotField>
    <pivotField showAll="0" defaultSubtotal="0"/>
    <pivotField axis="axisCol" showAll="0" defaultSubtotal="0">
      <items count="3">
        <item x="0"/>
        <item x="1"/>
        <item x="2"/>
      </items>
    </pivotField>
    <pivotField dataField="1" numFmtId="4" showAll="0" defaultSubtotal="0"/>
  </pivotFields>
  <rowFields count="1">
    <field x="0"/>
  </rowFields>
  <rowItems count="9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3">
    <field x="1"/>
    <field x="4"/>
    <field x="2"/>
  </colFields>
  <colItems count="7">
    <i>
      <x/>
      <x/>
      <x/>
    </i>
    <i r="2">
      <x v="1"/>
    </i>
    <i r="1">
      <x v="1"/>
      <x/>
    </i>
    <i r="2">
      <x v="1"/>
    </i>
    <i r="1">
      <x v="2"/>
      <x/>
    </i>
    <i r="2">
      <x v="1"/>
    </i>
    <i t="grand">
      <x/>
    </i>
  </colItems>
  <dataFields count="1">
    <dataField name="Summa av Patienter/1000 invånare" fld="5" baseField="0" baseItem="0"/>
  </dataFields>
  <chartFormats count="24">
    <chartFormat chart="0" format="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0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1"/>
          </reference>
        </references>
      </pivotArea>
    </chartFormat>
    <chartFormat chart="0" format="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0"/>
          </reference>
        </references>
      </pivotArea>
    </chartFormat>
    <chartFormat chart="0" format="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1"/>
          </reference>
        </references>
      </pivotArea>
    </chartFormat>
    <chartFormat chart="0" format="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2" count="1" selected="0">
            <x v="0"/>
          </reference>
        </references>
      </pivotArea>
    </chartFormat>
    <chartFormat chart="0" format="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2" count="1" selected="0">
            <x v="1"/>
          </reference>
        </references>
      </pivotArea>
    </chartFormat>
    <chartFormat chart="0" format="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2" count="1" selected="0">
            <x v="0"/>
          </reference>
        </references>
      </pivotArea>
    </chartFormat>
    <chartFormat chart="0" format="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2" count="1" selected="0">
            <x v="1"/>
          </reference>
        </references>
      </pivotArea>
    </chartFormat>
    <chartFormat chart="0" format="1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2" count="1" selected="0">
            <x v="0"/>
          </reference>
        </references>
      </pivotArea>
    </chartFormat>
    <chartFormat chart="0" format="1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2" count="1" selected="0">
            <x v="1"/>
          </reference>
        </references>
      </pivotArea>
    </chartFormat>
    <chartFormat chart="0" format="1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2" count="1" selected="0">
            <x v="0"/>
          </reference>
        </references>
      </pivotArea>
    </chartFormat>
    <chartFormat chart="0" format="1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2" count="1" selected="0">
            <x v="1"/>
          </reference>
        </references>
      </pivotArea>
    </chartFormat>
    <chartFormat chart="0" format="1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2" count="1" selected="0">
            <x v="0"/>
          </reference>
        </references>
      </pivotArea>
    </chartFormat>
    <chartFormat chart="0" format="1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2" count="1" selected="0">
            <x v="1"/>
          </reference>
        </references>
      </pivotArea>
    </chartFormat>
    <chartFormat chart="0" format="1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2" count="1" selected="0">
            <x v="0"/>
          </reference>
        </references>
      </pivotArea>
    </chartFormat>
    <chartFormat chart="0" format="1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2" count="1" selected="0">
            <x v="1"/>
          </reference>
        </references>
      </pivotArea>
    </chartFormat>
    <chartFormat chart="0" format="1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2" count="1" selected="0">
            <x v="0"/>
          </reference>
        </references>
      </pivotArea>
    </chartFormat>
    <chartFormat chart="0" format="1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2" count="1" selected="0">
            <x v="1"/>
          </reference>
        </references>
      </pivotArea>
    </chartFormat>
    <chartFormat chart="0" format="2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2" count="1" selected="0">
            <x v="0"/>
          </reference>
        </references>
      </pivotArea>
    </chartFormat>
    <chartFormat chart="0" format="2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2" count="1" selected="0">
            <x v="1"/>
          </reference>
        </references>
      </pivotArea>
    </chartFormat>
    <chartFormat chart="0" format="2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2" count="1" selected="0">
            <x v="0"/>
          </reference>
        </references>
      </pivotArea>
    </chartFormat>
    <chartFormat chart="0" format="2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32DA80-70F9-4F04-829F-F5A8C8BF0CAD}" name="Pivottabell2" cacheId="9" applyNumberFormats="0" applyBorderFormats="0" applyFontFormats="0" applyPatternFormats="0" applyAlignmentFormats="0" applyWidthHeightFormats="1" dataCaption="Värden" updatedVersion="6" minRefreshableVersion="3" useAutoFormatting="1" itemPrintTitles="1" createdVersion="4" indent="0" outline="1" outlineData="1" multipleFieldFilters="0" chartFormat="3">
  <location ref="J3:M16" firstHeaderRow="1" firstDataRow="5" firstDataCol="1"/>
  <pivotFields count="6">
    <pivotField axis="axisRow" showAll="0" defaultSubtotal="0">
      <items count="15"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x="0"/>
        <item x="14"/>
        <item x="13"/>
      </items>
    </pivotField>
    <pivotField axis="axisCol" showAll="0" defaultSubtotal="0">
      <items count="1">
        <item x="0"/>
      </items>
    </pivotField>
    <pivotField axis="axisCol" showAll="0" defaultSubtotal="0">
      <items count="2">
        <item x="1"/>
        <item x="0"/>
      </items>
    </pivotField>
    <pivotField axis="axisCol" showAll="0" defaultSubtotal="0">
      <items count="3">
        <item x="2"/>
        <item h="1" x="1"/>
        <item h="1" x="0"/>
      </items>
    </pivotField>
    <pivotField axis="axisCol" showAll="0" defaultSubtotal="0">
      <items count="3">
        <item x="0"/>
        <item h="1" x="1"/>
        <item h="1" x="2"/>
      </items>
    </pivotField>
    <pivotField dataField="1" numFmtId="4" showAll="0" defaultSubtotal="0"/>
  </pivotFields>
  <rowFields count="1">
    <field x="0"/>
  </rowFields>
  <rowItems count="9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4">
    <field x="1"/>
    <field x="4"/>
    <field x="3"/>
    <field x="2"/>
  </colFields>
  <colItems count="3">
    <i>
      <x/>
      <x/>
      <x/>
      <x/>
    </i>
    <i r="3">
      <x v="1"/>
    </i>
    <i t="grand">
      <x/>
    </i>
  </colItems>
  <dataFields count="1">
    <dataField name="Summa av Patienter/1000 invånare" fld="5" baseField="0" baseItem="0"/>
  </dataFields>
  <chartFormats count="18">
    <chartFormat chart="2" format="46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</references>
      </pivotArea>
    </chartFormat>
    <chartFormat chart="2" format="47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0"/>
          </reference>
        </references>
      </pivotArea>
    </chartFormat>
    <chartFormat chart="2" format="48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</references>
      </pivotArea>
    </chartFormat>
    <chartFormat chart="2" format="49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</references>
      </pivotArea>
    </chartFormat>
    <chartFormat chart="2" format="50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0"/>
          </reference>
        </references>
      </pivotArea>
    </chartFormat>
    <chartFormat chart="2" format="51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0"/>
          </reference>
        </references>
      </pivotArea>
    </chartFormat>
    <chartFormat chart="2" format="52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</references>
      </pivotArea>
    </chartFormat>
    <chartFormat chart="2" format="53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1"/>
          </reference>
        </references>
      </pivotArea>
    </chartFormat>
    <chartFormat chart="2" format="54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</references>
      </pivotArea>
    </chartFormat>
    <chartFormat chart="2" format="55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"/>
          </reference>
        </references>
      </pivotArea>
    </chartFormat>
    <chartFormat chart="2" format="56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1"/>
          </reference>
        </references>
      </pivotArea>
    </chartFormat>
    <chartFormat chart="2" format="57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1"/>
          </reference>
        </references>
      </pivotArea>
    </chartFormat>
    <chartFormat chart="2" format="58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2"/>
          </reference>
        </references>
      </pivotArea>
    </chartFormat>
    <chartFormat chart="2" format="59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2"/>
          </reference>
        </references>
      </pivotArea>
    </chartFormat>
    <chartFormat chart="2" format="60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</references>
      </pivotArea>
    </chartFormat>
    <chartFormat chart="2" format="61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</references>
      </pivotArea>
    </chartFormat>
    <chartFormat chart="2" format="62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</references>
      </pivotArea>
    </chartFormat>
    <chartFormat chart="2" format="63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Pivottabell4" cacheId="5" applyNumberFormats="0" applyBorderFormats="0" applyFontFormats="0" applyPatternFormats="0" applyAlignmentFormats="0" applyWidthHeightFormats="1" dataCaption="Värden" updatedVersion="4" minRefreshableVersion="3" useAutoFormatting="1" itemPrintTitles="1" createdVersion="4" indent="0" outline="1" outlineData="1" multipleFieldFilters="0" chartFormat="1">
  <location ref="J40:Q50" firstHeaderRow="1" firstDataRow="4" firstDataCol="1"/>
  <pivotFields count="6">
    <pivotField axis="axisRow" showAll="0" defaultSubtotal="0">
      <items count="13"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x="0"/>
      </items>
    </pivotField>
    <pivotField axis="axisCol" showAll="0" defaultSubtotal="0">
      <items count="1">
        <item x="0"/>
      </items>
    </pivotField>
    <pivotField axis="axisCol" showAll="0" defaultSubtotal="0">
      <items count="2">
        <item x="1"/>
        <item x="0"/>
      </items>
    </pivotField>
    <pivotField showAll="0" defaultSubtotal="0"/>
    <pivotField axis="axisCol" showAll="0" defaultSubtotal="0">
      <items count="3">
        <item x="0"/>
        <item x="1"/>
        <item x="2"/>
      </items>
    </pivotField>
    <pivotField dataField="1" numFmtId="4" showAll="0" defaultSubtotal="0"/>
  </pivotFields>
  <rowFields count="1">
    <field x="0"/>
  </rowFields>
  <rowItems count="7"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3">
    <field x="1"/>
    <field x="4"/>
    <field x="2"/>
  </colFields>
  <colItems count="7">
    <i>
      <x/>
      <x/>
      <x/>
    </i>
    <i r="2">
      <x v="1"/>
    </i>
    <i r="1">
      <x v="1"/>
      <x/>
    </i>
    <i r="2">
      <x v="1"/>
    </i>
    <i r="1">
      <x v="2"/>
      <x/>
    </i>
    <i r="2">
      <x v="1"/>
    </i>
    <i t="grand">
      <x/>
    </i>
  </colItems>
  <dataFields count="1">
    <dataField name="Summa av Patienter/1000 invånare" fld="5" baseField="0" baseItem="0"/>
  </dataFields>
  <chartFormats count="24">
    <chartFormat chart="0" format="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0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1"/>
          </reference>
        </references>
      </pivotArea>
    </chartFormat>
    <chartFormat chart="0" format="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0"/>
          </reference>
        </references>
      </pivotArea>
    </chartFormat>
    <chartFormat chart="0" format="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1"/>
          </reference>
        </references>
      </pivotArea>
    </chartFormat>
    <chartFormat chart="0" format="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2" count="1" selected="0">
            <x v="0"/>
          </reference>
        </references>
      </pivotArea>
    </chartFormat>
    <chartFormat chart="0" format="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2" count="1" selected="0">
            <x v="1"/>
          </reference>
        </references>
      </pivotArea>
    </chartFormat>
    <chartFormat chart="0" format="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2" count="1" selected="0">
            <x v="0"/>
          </reference>
        </references>
      </pivotArea>
    </chartFormat>
    <chartFormat chart="0" format="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2" count="1" selected="0">
            <x v="1"/>
          </reference>
        </references>
      </pivotArea>
    </chartFormat>
    <chartFormat chart="0" format="1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2" count="1" selected="0">
            <x v="0"/>
          </reference>
        </references>
      </pivotArea>
    </chartFormat>
    <chartFormat chart="0" format="1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2" count="1" selected="0">
            <x v="1"/>
          </reference>
        </references>
      </pivotArea>
    </chartFormat>
    <chartFormat chart="0" format="1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2" count="1" selected="0">
            <x v="0"/>
          </reference>
        </references>
      </pivotArea>
    </chartFormat>
    <chartFormat chart="0" format="1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2" count="1" selected="0">
            <x v="1"/>
          </reference>
        </references>
      </pivotArea>
    </chartFormat>
    <chartFormat chart="0" format="1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2" count="1" selected="0">
            <x v="0"/>
          </reference>
        </references>
      </pivotArea>
    </chartFormat>
    <chartFormat chart="0" format="1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2" count="1" selected="0">
            <x v="1"/>
          </reference>
        </references>
      </pivotArea>
    </chartFormat>
    <chartFormat chart="0" format="1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2" count="1" selected="0">
            <x v="0"/>
          </reference>
        </references>
      </pivotArea>
    </chartFormat>
    <chartFormat chart="0" format="1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2" count="1" selected="0">
            <x v="1"/>
          </reference>
        </references>
      </pivotArea>
    </chartFormat>
    <chartFormat chart="0" format="1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2" count="1" selected="0">
            <x v="0"/>
          </reference>
        </references>
      </pivotArea>
    </chartFormat>
    <chartFormat chart="0" format="1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2" count="1" selected="0">
            <x v="1"/>
          </reference>
        </references>
      </pivotArea>
    </chartFormat>
    <chartFormat chart="0" format="2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2" count="1" selected="0">
            <x v="0"/>
          </reference>
        </references>
      </pivotArea>
    </chartFormat>
    <chartFormat chart="0" format="2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2" count="1" selected="0">
            <x v="1"/>
          </reference>
        </references>
      </pivotArea>
    </chartFormat>
    <chartFormat chart="0" format="2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2" count="1" selected="0">
            <x v="0"/>
          </reference>
        </references>
      </pivotArea>
    </chartFormat>
    <chartFormat chart="0" format="2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7EFEA6-77D6-4411-8BEF-8A55BE8DE647}" name="Pivottabell2" cacheId="14" applyNumberFormats="0" applyBorderFormats="0" applyFontFormats="0" applyPatternFormats="0" applyAlignmentFormats="0" applyWidthHeightFormats="1" dataCaption="Värden" updatedVersion="6" minRefreshableVersion="3" useAutoFormatting="1" itemPrintTitles="1" createdVersion="4" indent="0" outline="1" outlineData="1" multipleFieldFilters="0" chartFormat="3">
  <location ref="J5:M18" firstHeaderRow="1" firstDataRow="5" firstDataCol="1"/>
  <pivotFields count="6">
    <pivotField axis="axisRow" showAll="0" defaultSubtotal="0">
      <items count="15"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x="0"/>
        <item x="14"/>
        <item x="13"/>
      </items>
    </pivotField>
    <pivotField axis="axisCol" showAll="0" defaultSubtotal="0">
      <items count="2">
        <item x="0"/>
        <item m="1" x="1"/>
      </items>
    </pivotField>
    <pivotField axis="axisCol" showAll="0" defaultSubtotal="0">
      <items count="2">
        <item x="1"/>
        <item x="0"/>
      </items>
    </pivotField>
    <pivotField axis="axisCol" showAll="0" defaultSubtotal="0">
      <items count="3">
        <item x="2"/>
        <item h="1" x="1"/>
        <item h="1" x="0"/>
      </items>
    </pivotField>
    <pivotField axis="axisCol" showAll="0" defaultSubtotal="0">
      <items count="3">
        <item x="0"/>
        <item h="1" x="1"/>
        <item h="1" x="2"/>
      </items>
    </pivotField>
    <pivotField dataField="1" numFmtId="4" showAll="0" defaultSubtotal="0"/>
  </pivotFields>
  <rowFields count="1">
    <field x="0"/>
  </rowFields>
  <rowItems count="9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4">
    <field x="1"/>
    <field x="4"/>
    <field x="3"/>
    <field x="2"/>
  </colFields>
  <colItems count="3">
    <i>
      <x/>
      <x/>
      <x/>
      <x/>
    </i>
    <i r="3">
      <x v="1"/>
    </i>
    <i t="grand">
      <x/>
    </i>
  </colItems>
  <dataFields count="1">
    <dataField name="Summa av Patienter/1000 invånare" fld="5" baseField="0" baseItem="0"/>
  </dataFields>
  <chartFormats count="20">
    <chartFormat chart="2" format="54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</references>
      </pivotArea>
    </chartFormat>
    <chartFormat chart="2" format="55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0"/>
          </reference>
        </references>
      </pivotArea>
    </chartFormat>
    <chartFormat chart="2" format="56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</references>
      </pivotArea>
    </chartFormat>
    <chartFormat chart="2" format="57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0"/>
          </reference>
        </references>
      </pivotArea>
    </chartFormat>
    <chartFormat chart="2" format="58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</references>
      </pivotArea>
    </chartFormat>
    <chartFormat chart="2" format="59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</references>
      </pivotArea>
    </chartFormat>
    <chartFormat chart="2" format="60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0"/>
          </reference>
        </references>
      </pivotArea>
    </chartFormat>
    <chartFormat chart="2" format="61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0"/>
          </reference>
        </references>
      </pivotArea>
    </chartFormat>
    <chartFormat chart="2" format="62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</references>
      </pivotArea>
    </chartFormat>
    <chartFormat chart="2" format="63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1"/>
          </reference>
        </references>
      </pivotArea>
    </chartFormat>
    <chartFormat chart="2" format="64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</references>
      </pivotArea>
    </chartFormat>
    <chartFormat chart="2" format="65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"/>
          </reference>
        </references>
      </pivotArea>
    </chartFormat>
    <chartFormat chart="2" format="66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1"/>
          </reference>
        </references>
      </pivotArea>
    </chartFormat>
    <chartFormat chart="2" format="67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1"/>
          </reference>
        </references>
      </pivotArea>
    </chartFormat>
    <chartFormat chart="2" format="68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2"/>
          </reference>
        </references>
      </pivotArea>
    </chartFormat>
    <chartFormat chart="2" format="69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2"/>
          </reference>
        </references>
      </pivotArea>
    </chartFormat>
    <chartFormat chart="2" format="70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</references>
      </pivotArea>
    </chartFormat>
    <chartFormat chart="2" format="71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</references>
      </pivotArea>
    </chartFormat>
    <chartFormat chart="2" format="72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</references>
      </pivotArea>
    </chartFormat>
    <chartFormat chart="2" format="73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B15DF7-726D-45AF-ADB8-79616E39F39D}" name="Pivottabell4" cacheId="10" applyNumberFormats="0" applyBorderFormats="0" applyFontFormats="0" applyPatternFormats="0" applyAlignmentFormats="0" applyWidthHeightFormats="1" dataCaption="Värden" updatedVersion="6" minRefreshableVersion="3" useAutoFormatting="1" itemPrintTitles="1" createdVersion="4" indent="0" outline="1" outlineData="1" multipleFieldFilters="0" chartFormat="4">
  <location ref="M6:S19" firstHeaderRow="1" firstDataRow="5" firstDataCol="1"/>
  <pivotFields count="6">
    <pivotField axis="axisRow" showAll="0">
      <items count="16"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x="0"/>
        <item x="14"/>
        <item x="13"/>
        <item t="default"/>
      </items>
    </pivotField>
    <pivotField axis="axisCol" showAll="0">
      <items count="3">
        <item x="0"/>
        <item h="1" x="1"/>
        <item t="default"/>
      </items>
    </pivotField>
    <pivotField axis="axisCol" showAll="0">
      <items count="3">
        <item x="1"/>
        <item x="0"/>
        <item t="default"/>
      </items>
    </pivotField>
    <pivotField axis="axisCol" showAll="0">
      <items count="4">
        <item x="2"/>
        <item h="1" x="1"/>
        <item h="1" x="0"/>
        <item t="default"/>
      </items>
    </pivotField>
    <pivotField axis="axisCol" showAll="0">
      <items count="4">
        <item x="0"/>
        <item h="1" x="1"/>
        <item h="1" x="2"/>
        <item t="default"/>
      </items>
    </pivotField>
    <pivotField dataField="1" numFmtId="4" showAll="0"/>
  </pivotFields>
  <rowFields count="1">
    <field x="0"/>
  </rowFields>
  <rowItems count="9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4">
    <field x="1"/>
    <field x="4"/>
    <field x="3"/>
    <field x="2"/>
  </colFields>
  <colItems count="6">
    <i>
      <x/>
      <x/>
      <x/>
      <x/>
    </i>
    <i r="3">
      <x v="1"/>
    </i>
    <i t="default" r="2">
      <x/>
    </i>
    <i t="default" r="1">
      <x/>
    </i>
    <i t="default">
      <x/>
    </i>
    <i t="grand">
      <x/>
    </i>
  </colItems>
  <dataFields count="1">
    <dataField name="Summa av Patienter/1000 invånare" fld="5" baseField="0" baseItem="0"/>
  </dataFields>
  <chartFormats count="36">
    <chartFormat chart="3" format="72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</references>
      </pivotArea>
    </chartFormat>
    <chartFormat chart="3" format="73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0"/>
          </reference>
        </references>
      </pivotArea>
    </chartFormat>
    <chartFormat chart="3" format="74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</references>
      </pivotArea>
    </chartFormat>
    <chartFormat chart="3" format="75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</references>
      </pivotArea>
    </chartFormat>
    <chartFormat chart="3" format="76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0"/>
          </reference>
        </references>
      </pivotArea>
    </chartFormat>
    <chartFormat chart="3" format="77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0"/>
          </reference>
        </references>
      </pivotArea>
    </chartFormat>
    <chartFormat chart="3" format="78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</references>
      </pivotArea>
    </chartFormat>
    <chartFormat chart="3" format="79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1"/>
          </reference>
        </references>
      </pivotArea>
    </chartFormat>
    <chartFormat chart="3" format="80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</references>
      </pivotArea>
    </chartFormat>
    <chartFormat chart="3" format="81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"/>
          </reference>
        </references>
      </pivotArea>
    </chartFormat>
    <chartFormat chart="3" format="82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1"/>
          </reference>
        </references>
      </pivotArea>
    </chartFormat>
    <chartFormat chart="3" format="83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1"/>
          </reference>
        </references>
      </pivotArea>
    </chartFormat>
    <chartFormat chart="3" format="84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2"/>
          </reference>
        </references>
      </pivotArea>
    </chartFormat>
    <chartFormat chart="3" format="85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2"/>
          </reference>
        </references>
      </pivotArea>
    </chartFormat>
    <chartFormat chart="3" format="86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</references>
      </pivotArea>
    </chartFormat>
    <chartFormat chart="3" format="87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</references>
      </pivotArea>
    </chartFormat>
    <chartFormat chart="3" format="88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</references>
      </pivotArea>
    </chartFormat>
    <chartFormat chart="3" format="89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2"/>
          </reference>
        </references>
      </pivotArea>
    </chartFormat>
    <chartFormat chart="3" format="90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</references>
      </pivotArea>
    </chartFormat>
    <chartFormat chart="3" format="91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0"/>
          </reference>
        </references>
      </pivotArea>
    </chartFormat>
    <chartFormat chart="3" format="92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</references>
      </pivotArea>
    </chartFormat>
    <chartFormat chart="3" format="93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</references>
      </pivotArea>
    </chartFormat>
    <chartFormat chart="3" format="94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0"/>
          </reference>
        </references>
      </pivotArea>
    </chartFormat>
    <chartFormat chart="3" format="95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0"/>
          </reference>
        </references>
      </pivotArea>
    </chartFormat>
    <chartFormat chart="3" format="96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</references>
      </pivotArea>
    </chartFormat>
    <chartFormat chart="3" format="97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1"/>
          </reference>
        </references>
      </pivotArea>
    </chartFormat>
    <chartFormat chart="3" format="98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</references>
      </pivotArea>
    </chartFormat>
    <chartFormat chart="3" format="99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"/>
          </reference>
        </references>
      </pivotArea>
    </chartFormat>
    <chartFormat chart="3" format="100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1"/>
          </reference>
        </references>
      </pivotArea>
    </chartFormat>
    <chartFormat chart="3" format="101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1"/>
          </reference>
        </references>
      </pivotArea>
    </chartFormat>
    <chartFormat chart="3" format="102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2"/>
          </reference>
        </references>
      </pivotArea>
    </chartFormat>
    <chartFormat chart="3" format="103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2"/>
          </reference>
        </references>
      </pivotArea>
    </chartFormat>
    <chartFormat chart="3" format="104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</references>
      </pivotArea>
    </chartFormat>
    <chartFormat chart="3" format="105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</references>
      </pivotArea>
    </chartFormat>
    <chartFormat chart="3" format="106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</references>
      </pivotArea>
    </chartFormat>
    <chartFormat chart="3" format="107" series="1">
      <pivotArea type="data" outline="0" fieldPosition="0">
        <references count="5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1804EB-A3C1-40E0-AE5F-209967628096}" name="Pivottabell5" cacheId="11" applyNumberFormats="0" applyBorderFormats="0" applyFontFormats="0" applyPatternFormats="0" applyAlignmentFormats="0" applyWidthHeightFormats="1" dataCaption="Värden" updatedVersion="6" minRefreshableVersion="3" useAutoFormatting="1" itemPrintTitles="1" createdVersion="4" indent="0" outline="1" outlineData="1" multipleFieldFilters="0" chartFormat="3">
  <location ref="J6:M17" firstHeaderRow="1" firstDataRow="4" firstDataCol="1"/>
  <pivotFields count="5">
    <pivotField axis="axisCol" showAll="0" defaultSubtotal="0">
      <items count="2">
        <item x="1"/>
        <item x="0"/>
      </items>
    </pivotField>
    <pivotField axis="axisCol" showAll="0" defaultSubtotal="0">
      <items count="3">
        <item x="2"/>
        <item h="1" x="1"/>
        <item h="1" x="0"/>
      </items>
    </pivotField>
    <pivotField axis="axisCol" showAll="0" defaultSubtotal="0">
      <items count="3">
        <item x="0"/>
        <item h="1" x="1"/>
        <item h="1" x="2"/>
      </items>
    </pivotField>
    <pivotField axis="axisRow" showAll="0" defaultSubtotal="0">
      <items count="9">
        <item h="1" x="7"/>
        <item h="1" x="6"/>
        <item x="5"/>
        <item x="4"/>
        <item x="3"/>
        <item x="2"/>
        <item x="1"/>
        <item x="0"/>
        <item x="8"/>
      </items>
    </pivotField>
    <pivotField dataField="1" numFmtId="4" showAll="0" defaultSubtotal="0"/>
  </pivotFields>
  <rowFields count="1">
    <field x="3"/>
  </rowFields>
  <rowItems count="8"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3">
    <field x="2"/>
    <field x="1"/>
    <field x="0"/>
  </colFields>
  <colItems count="3">
    <i>
      <x/>
      <x/>
      <x/>
    </i>
    <i r="2">
      <x v="1"/>
    </i>
    <i t="grand">
      <x/>
    </i>
  </colItems>
  <dataFields count="1">
    <dataField name="Summa av Antal patienter/100 000 inv" fld="4" baseField="0" baseItem="0"/>
  </dataFields>
  <chartFormats count="18">
    <chartFormat chart="2" format="36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</references>
      </pivotArea>
    </chartFormat>
    <chartFormat chart="2" format="37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</references>
      </pivotArea>
    </chartFormat>
    <chartFormat chart="2" format="38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</references>
      </pivotArea>
    </chartFormat>
    <chartFormat chart="2" format="39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"/>
          </reference>
          <reference field="2" count="1" selected="0">
            <x v="0"/>
          </reference>
        </references>
      </pivotArea>
    </chartFormat>
    <chartFormat chart="2" format="40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2"/>
          </reference>
          <reference field="2" count="1" selected="0">
            <x v="0"/>
          </reference>
        </references>
      </pivotArea>
    </chartFormat>
    <chartFormat chart="2" format="41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2"/>
          </reference>
          <reference field="2" count="1" selected="0">
            <x v="0"/>
          </reference>
        </references>
      </pivotArea>
    </chartFormat>
    <chartFormat chart="2" format="42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</references>
      </pivotArea>
    </chartFormat>
    <chartFormat chart="2" format="43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</references>
      </pivotArea>
    </chartFormat>
    <chartFormat chart="2" format="44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</references>
      </pivotArea>
    </chartFormat>
    <chartFormat chart="2" format="45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</references>
      </pivotArea>
    </chartFormat>
    <chartFormat chart="2" format="46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</references>
      </pivotArea>
    </chartFormat>
    <chartFormat chart="2" format="47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2"/>
          </reference>
          <reference field="2" count="1" selected="0">
            <x v="1"/>
          </reference>
        </references>
      </pivotArea>
    </chartFormat>
    <chartFormat chart="2" format="48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</references>
      </pivotArea>
    </chartFormat>
    <chartFormat chart="2" format="49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0"/>
          </reference>
          <reference field="2" count="1" selected="0">
            <x v="2"/>
          </reference>
        </references>
      </pivotArea>
    </chartFormat>
    <chartFormat chart="2" format="50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1"/>
          </reference>
          <reference field="2" count="1" selected="0">
            <x v="2"/>
          </reference>
        </references>
      </pivotArea>
    </chartFormat>
    <chartFormat chart="2" format="51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"/>
          </reference>
          <reference field="2" count="1" selected="0">
            <x v="2"/>
          </reference>
        </references>
      </pivotArea>
    </chartFormat>
    <chartFormat chart="2" format="52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</references>
      </pivotArea>
    </chartFormat>
    <chartFormat chart="2" format="53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0D749D-7285-4CD1-8F22-CC9C93E218DB}" name="Pivottabell6" cacheId="13" applyNumberFormats="0" applyBorderFormats="0" applyFontFormats="0" applyPatternFormats="0" applyAlignmentFormats="0" applyWidthHeightFormats="1" dataCaption="Värden" updatedVersion="6" minRefreshableVersion="3" useAutoFormatting="1" itemPrintTitles="1" createdVersion="4" indent="0" outline="1" outlineData="1" multipleFieldFilters="0" chartFormat="3">
  <location ref="K10:N21" firstHeaderRow="1" firstDataRow="4" firstDataCol="1"/>
  <pivotFields count="5">
    <pivotField axis="axisCol" showAll="0" defaultSubtotal="0">
      <items count="2">
        <item x="1"/>
        <item x="0"/>
      </items>
    </pivotField>
    <pivotField axis="axisCol" showAll="0" defaultSubtotal="0">
      <items count="3">
        <item x="2"/>
        <item h="1" x="1"/>
        <item h="1" x="0"/>
      </items>
    </pivotField>
    <pivotField axis="axisCol" showAll="0" defaultSubtotal="0">
      <items count="3">
        <item x="0"/>
        <item h="1" x="1"/>
        <item h="1" x="2"/>
      </items>
    </pivotField>
    <pivotField axis="axisRow" showAll="0" defaultSubtotal="0">
      <items count="10">
        <item h="1" x="8"/>
        <item h="1" x="7"/>
        <item h="1" x="6"/>
        <item x="5"/>
        <item x="4"/>
        <item x="3"/>
        <item x="2"/>
        <item x="1"/>
        <item x="0"/>
        <item x="9"/>
      </items>
    </pivotField>
    <pivotField dataField="1" numFmtId="164" showAll="0" defaultSubtotal="0"/>
  </pivotFields>
  <rowFields count="1">
    <field x="3"/>
  </rowFields>
  <rowItems count="8"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3">
    <field x="2"/>
    <field x="1"/>
    <field x="0"/>
  </colFields>
  <colItems count="3">
    <i>
      <x/>
      <x/>
      <x/>
    </i>
    <i r="2">
      <x v="1"/>
    </i>
    <i t="grand">
      <x/>
    </i>
  </colItems>
  <dataFields count="1">
    <dataField name="Summa av  Antal patienter/100 000 inv" fld="4" baseField="0" baseItem="0"/>
  </dataFields>
  <chartFormats count="18">
    <chartFormat chart="2" format="36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</references>
      </pivotArea>
    </chartFormat>
    <chartFormat chart="2" format="37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</references>
      </pivotArea>
    </chartFormat>
    <chartFormat chart="2" format="38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</references>
      </pivotArea>
    </chartFormat>
    <chartFormat chart="2" format="39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"/>
          </reference>
          <reference field="2" count="1" selected="0">
            <x v="0"/>
          </reference>
        </references>
      </pivotArea>
    </chartFormat>
    <chartFormat chart="2" format="40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2"/>
          </reference>
          <reference field="2" count="1" selected="0">
            <x v="0"/>
          </reference>
        </references>
      </pivotArea>
    </chartFormat>
    <chartFormat chart="2" format="41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2"/>
          </reference>
          <reference field="2" count="1" selected="0">
            <x v="0"/>
          </reference>
        </references>
      </pivotArea>
    </chartFormat>
    <chartFormat chart="2" format="42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</references>
      </pivotArea>
    </chartFormat>
    <chartFormat chart="2" format="43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</references>
      </pivotArea>
    </chartFormat>
    <chartFormat chart="2" format="44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</references>
      </pivotArea>
    </chartFormat>
    <chartFormat chart="2" format="45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</references>
      </pivotArea>
    </chartFormat>
    <chartFormat chart="2" format="46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</references>
      </pivotArea>
    </chartFormat>
    <chartFormat chart="2" format="47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2"/>
          </reference>
          <reference field="2" count="1" selected="0">
            <x v="1"/>
          </reference>
        </references>
      </pivotArea>
    </chartFormat>
    <chartFormat chart="2" format="48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</references>
      </pivotArea>
    </chartFormat>
    <chartFormat chart="2" format="49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0"/>
          </reference>
          <reference field="2" count="1" selected="0">
            <x v="2"/>
          </reference>
        </references>
      </pivotArea>
    </chartFormat>
    <chartFormat chart="2" format="50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1"/>
          </reference>
          <reference field="2" count="1" selected="0">
            <x v="2"/>
          </reference>
        </references>
      </pivotArea>
    </chartFormat>
    <chartFormat chart="2" format="51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"/>
          </reference>
          <reference field="2" count="1" selected="0">
            <x v="2"/>
          </reference>
        </references>
      </pivotArea>
    </chartFormat>
    <chartFormat chart="2" format="52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</references>
      </pivotArea>
    </chartFormat>
    <chartFormat chart="2" format="53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ell1" cacheId="0" applyNumberFormats="0" applyBorderFormats="0" applyFontFormats="0" applyPatternFormats="0" applyAlignmentFormats="0" applyWidthHeightFormats="1" dataCaption="Värden" updatedVersion="4" minRefreshableVersion="3" useAutoFormatting="1" itemPrintTitles="1" createdVersion="4" indent="0" outline="1" outlineData="1" multipleFieldFilters="0" chartFormat="3">
  <location ref="H5:J12" firstHeaderRow="1" firstDataRow="2" firstDataCol="1"/>
  <pivotFields count="3">
    <pivotField axis="axisRow" showAll="0">
      <items count="7">
        <item x="0"/>
        <item x="1"/>
        <item x="2"/>
        <item x="3"/>
        <item x="4"/>
        <item h="1" x="5"/>
        <item t="default"/>
      </items>
    </pivotField>
    <pivotField axis="axisCol" showAll="0" defaultSubtotal="0">
      <items count="3">
        <item h="1" x="0"/>
        <item h="1" x="1"/>
        <item x="2"/>
      </items>
    </pivotField>
    <pivotField dataField="1" numFmtId="2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2">
    <i>
      <x v="2"/>
    </i>
    <i t="grand">
      <x/>
    </i>
  </colItems>
  <dataFields count="1">
    <dataField name="Summa av Antal" fld="2" baseField="0" baseItem="0"/>
  </dataFields>
  <chartFormats count="3"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ell1" cacheId="6" applyNumberFormats="0" applyBorderFormats="0" applyFontFormats="0" applyPatternFormats="0" applyAlignmentFormats="0" applyWidthHeightFormats="1" dataCaption="Värden" updatedVersion="6" minRefreshableVersion="3" useAutoFormatting="1" itemPrintTitles="1" createdVersion="4" indent="0" outline="1" outlineData="1" multipleFieldFilters="0" chartFormat="3">
  <location ref="P5:U22" firstHeaderRow="1" firstDataRow="4" firstDataCol="1"/>
  <pivotFields count="7">
    <pivotField axis="axisRow" showAll="0" sortType="ascending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Col" showAll="0">
      <items count="3">
        <item x="0"/>
        <item x="1"/>
        <item t="default"/>
      </items>
    </pivotField>
    <pivotField axis="axisCol" showAll="0">
      <items count="5">
        <item x="0"/>
        <item h="1" x="1"/>
        <item h="1" x="2"/>
        <item h="1" x="3"/>
        <item t="default"/>
      </items>
    </pivotField>
    <pivotField axis="axisCol" showAll="0">
      <items count="4">
        <item x="0"/>
        <item h="1" x="1"/>
        <item h="1" x="2"/>
        <item t="default"/>
      </items>
    </pivotField>
    <pivotField showAll="0"/>
    <pivotField showAll="0" defaultSubtotal="0"/>
    <pivotField dataField="1" showAll="0" defaultSubtota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3">
    <field x="2"/>
    <field x="3"/>
    <field x="1"/>
  </colFields>
  <colItems count="5">
    <i>
      <x/>
      <x/>
      <x/>
    </i>
    <i r="2">
      <x v="1"/>
    </i>
    <i t="default" r="1">
      <x/>
    </i>
    <i t="default">
      <x/>
    </i>
    <i t="grand">
      <x/>
    </i>
  </colItems>
  <dataFields count="1">
    <dataField name="Summa av Antal per 100000" fld="6" baseField="0" baseItem="0" numFmtId="2"/>
  </dataFields>
  <formats count="2">
    <format dxfId="46">
      <pivotArea dataOnly="0" labelOnly="1" fieldPosition="0">
        <references count="1">
          <reference field="0" count="1">
            <x v="10"/>
          </reference>
        </references>
      </pivotArea>
    </format>
    <format dxfId="45">
      <pivotArea outline="0" collapsedLevelsAreSubtotals="1" fieldPosition="0"/>
    </format>
  </format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ell2" cacheId="4" applyNumberFormats="0" applyBorderFormats="0" applyFontFormats="0" applyPatternFormats="0" applyAlignmentFormats="0" applyWidthHeightFormats="1" dataCaption="Värden" updatedVersion="4" minRefreshableVersion="3" useAutoFormatting="1" itemPrintTitles="1" createdVersion="4" indent="0" outline="1" outlineData="1" multipleFieldFilters="0" chartFormat="3">
  <location ref="A192:C215" firstHeaderRow="1" firstDataRow="3" firstDataCol="1" rowPageCount="1" colPageCount="1"/>
  <pivotFields count="6">
    <pivotField axis="axisCol" showAll="0" defaultSubtotal="0">
      <items count="1">
        <item x="0"/>
      </items>
    </pivotField>
    <pivotField axis="axisCol" showAll="0" defaultSubtotal="0">
      <items count="3">
        <item h="1" x="2"/>
        <item h="1" x="1"/>
        <item x="0"/>
      </items>
    </pivotField>
    <pivotField showAll="0" defaultSubtotal="0"/>
    <pivotField axis="axisPage" showAll="0" defaultSubtotal="0">
      <items count="1">
        <item x="0"/>
      </items>
    </pivotField>
    <pivotField axis="axisRow" showAll="0" sortType="ascending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dataField="1" showAll="0" defaultSubtotal="0"/>
  </pivotFields>
  <rowFields count="1">
    <field x="4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2">
    <field x="0"/>
    <field x="1"/>
  </colFields>
  <colItems count="2">
    <i>
      <x/>
      <x v="2"/>
    </i>
    <i t="grand">
      <x/>
    </i>
  </colItems>
  <pageFields count="1">
    <pageField fld="3" item="0" hier="-1"/>
  </pageFields>
  <dataFields count="1">
    <dataField name="Summa av Värde" fld="5" baseField="3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1"/>
          </reference>
        </references>
      </pivotArea>
    </chartFormat>
    <chartFormat chart="0" format="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ell1" cacheId="1" applyNumberFormats="0" applyBorderFormats="0" applyFontFormats="0" applyPatternFormats="0" applyAlignmentFormats="0" applyWidthHeightFormats="1" dataCaption="Värden" updatedVersion="4" minRefreshableVersion="3" useAutoFormatting="1" itemPrintTitles="1" createdVersion="4" indent="0" outline="1" outlineData="1" multipleFieldFilters="0" chartFormat="3">
  <location ref="R3:U7" firstHeaderRow="1" firstDataRow="2" firstDataCol="1" rowPageCount="1" colPageCount="1"/>
  <pivotFields count="4">
    <pivotField axis="axisPage" showAll="0">
      <items count="3">
        <item x="0"/>
        <item x="1"/>
        <item t="default"/>
      </items>
    </pivotField>
    <pivotField axis="axisCol"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  <pivotField dataField="1" showAll="0"/>
  </pivotFields>
  <rowFields count="1">
    <field x="2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0" item="0" hier="-1"/>
  </pageFields>
  <dataFields count="1">
    <dataField name="Summa av Antal/1000 invånare 0-20 år" fld="3" baseField="0" baseItem="0"/>
  </dataFields>
  <formats count="1">
    <format dxfId="35">
      <pivotArea type="all" dataOnly="0" outline="0" fieldPosition="0"/>
    </format>
  </formats>
  <chartFormats count="2"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4000000}" name="Pivottabell5" cacheId="3" dataOnRows="1" applyNumberFormats="0" applyBorderFormats="0" applyFontFormats="0" applyPatternFormats="0" applyAlignmentFormats="0" applyWidthHeightFormats="1" dataCaption="Värden" updatedVersion="4" minRefreshableVersion="3" useAutoFormatting="1" itemPrintTitles="1" createdVersion="4" indent="0" outline="1" outlineData="1" multipleFieldFilters="0" chartFormat="4">
  <location ref="A57:D59" firstHeaderRow="1" firstDataRow="2" firstDataCol="1"/>
  <pivotFields count="5">
    <pivotField axis="axisCol" showAll="0">
      <items count="3">
        <item x="0"/>
        <item x="1"/>
        <item t="default"/>
      </items>
    </pivotField>
    <pivotField dataField="1" showAll="0"/>
    <pivotField showAll="0"/>
    <pivotField showAll="0"/>
    <pivotField showAll="0"/>
  </pivotFields>
  <rowItems count="1">
    <i/>
  </rowItems>
  <colFields count="1">
    <field x="0"/>
  </colFields>
  <colItems count="3">
    <i>
      <x/>
    </i>
    <i>
      <x v="1"/>
    </i>
    <i t="grand">
      <x/>
    </i>
  </colItems>
  <dataFields count="1">
    <dataField name="  Antal individer dec 2015" fld="1" baseField="0" baseItem="0"/>
  </dataFields>
  <chartFormats count="4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3000000}" name="Pivottabell4" cacheId="3" dataOnRows="1" applyNumberFormats="0" applyBorderFormats="0" applyFontFormats="0" applyPatternFormats="0" applyAlignmentFormats="0" applyWidthHeightFormats="1" dataCaption="Värden" updatedVersion="4" minRefreshableVersion="3" useAutoFormatting="1" itemPrintTitles="1" createdVersion="4" indent="0" outline="1" outlineData="1" multipleFieldFilters="0" chartFormat="3">
  <location ref="A44:D48" firstHeaderRow="1" firstDataRow="2" firstDataCol="1"/>
  <pivotFields count="5">
    <pivotField axis="axisCol" showAll="0">
      <items count="3">
        <item x="0"/>
        <item x="1"/>
        <item t="default"/>
      </items>
    </pivotField>
    <pivotField showAll="0"/>
    <pivotField dataField="1" showAll="0"/>
    <pivotField dataField="1" showAll="0"/>
    <pivotField dataField="1" showAll="0"/>
  </pivotFields>
  <rowFields count="1">
    <field x="-2"/>
  </rowFields>
  <rowItems count="3">
    <i>
      <x/>
    </i>
    <i i="1">
      <x v="1"/>
    </i>
    <i i="2">
      <x v="2"/>
    </i>
  </rowItems>
  <colFields count="1">
    <field x="0"/>
  </colFields>
  <colItems count="3">
    <i>
      <x/>
    </i>
    <i>
      <x v="1"/>
    </i>
    <i t="grand">
      <x/>
    </i>
  </colItems>
  <dataFields count="3">
    <dataField name=" Antal sjukfall 2015 per 1000" fld="2" baseField="0" baseItem="0"/>
    <dataField name=" Antal sjukfall psykiatriska diagnoser 2015 per 1000" fld="3" baseField="0" baseItem="0"/>
    <dataField name=" Procentuell förändring sjukfall psykiatriska diagnoser 2010 - 2015" fld="4" baseField="0" baseItem="0"/>
  </dataFields>
  <chartFormats count="7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2000000}" name="Pivottabell3" cacheId="2" applyNumberFormats="0" applyBorderFormats="0" applyFontFormats="0" applyPatternFormats="0" applyAlignmentFormats="0" applyWidthHeightFormats="1" dataCaption="Värden" updatedVersion="4" minRefreshableVersion="3" useAutoFormatting="1" rowGrandTotals="0" colGrandTotals="0" itemPrintTitles="1" createdVersion="4" indent="0" outline="1" outlineData="1" multipleFieldFilters="0" chartFormat="3">
  <location ref="J29:L37" firstHeaderRow="1" firstDataRow="2" firstDataCol="1"/>
  <pivotFields count="4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1"/>
  </colFields>
  <colItems count="2">
    <i>
      <x/>
    </i>
    <i>
      <x v="1"/>
    </i>
  </colItems>
  <dataFields count="1">
    <dataField name="Summa av Gymnasiebehörighet (yrkesförberedande program) %" fld="3" baseField="0" baseItem="0"/>
  </dataField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1000000}" name="Pivottabell2" cacheId="1" applyNumberFormats="0" applyBorderFormats="0" applyFontFormats="0" applyPatternFormats="0" applyAlignmentFormats="0" applyWidthHeightFormats="1" dataCaption="Värden" updatedVersion="4" minRefreshableVersion="3" useAutoFormatting="1" itemPrintTitles="1" createdVersion="4" indent="0" outline="1" outlineData="1" multipleFieldFilters="0" chartFormat="6">
  <location ref="R14:U18" firstHeaderRow="1" firstDataRow="2" firstDataCol="1" rowPageCount="1" colPageCount="1"/>
  <pivotFields count="4">
    <pivotField axis="axisPage" showAll="0">
      <items count="3">
        <item x="0"/>
        <item x="1"/>
        <item t="default"/>
      </items>
    </pivotField>
    <pivotField axis="axisCol"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  <pivotField dataField="1" showAll="0"/>
  </pivotFields>
  <rowFields count="1">
    <field x="2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0" item="1" hier="-1"/>
  </pageFields>
  <dataFields count="1">
    <dataField name="Summa av Antal/1000 invånare 0-20 år" fld="3" baseField="0" baseItem="0"/>
  </dataFields>
  <formats count="1">
    <format dxfId="36">
      <pivotArea type="all" dataOnly="0" outline="0" fieldPosition="0"/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5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5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E53F5E-FA91-4454-8633-284B7866ABD2}" name="Pivottabell1" cacheId="12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chartFormat="3">
  <location ref="L4:Q22" firstHeaderRow="1" firstDataRow="4" firstDataCol="1"/>
  <pivotFields count="5">
    <pivotField axis="axisRow" showAll="0">
      <items count="15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showAll="0">
      <items count="3">
        <item x="1"/>
        <item x="0"/>
        <item t="default"/>
      </items>
    </pivotField>
    <pivotField axis="axisCol" showAll="0">
      <items count="5">
        <item x="0"/>
        <item h="1" x="1"/>
        <item h="1" x="2"/>
        <item h="1" x="3"/>
        <item t="default"/>
      </items>
    </pivotField>
    <pivotField axis="axisCol" showAll="0">
      <items count="4">
        <item x="2"/>
        <item h="1" x="1"/>
        <item h="1" x="0"/>
        <item t="default"/>
      </items>
    </pivotField>
    <pivotField dataField="1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3">
    <field x="2"/>
    <field x="3"/>
    <field x="1"/>
  </colFields>
  <colItems count="5">
    <i>
      <x/>
      <x/>
      <x/>
    </i>
    <i r="2">
      <x v="1"/>
    </i>
    <i t="default" r="1">
      <x/>
    </i>
    <i t="default">
      <x/>
    </i>
    <i t="grand">
      <x/>
    </i>
  </colItems>
  <dataFields count="1">
    <dataField name="Summa av Antal döda per 100 000" fld="4" baseField="0" baseItem="0"/>
  </dataFields>
  <chartFormats count="24">
    <chartFormat chart="2" format="48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</references>
      </pivotArea>
    </chartFormat>
    <chartFormat chart="2" format="49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</references>
      </pivotArea>
    </chartFormat>
    <chartFormat chart="2" format="5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</references>
      </pivotArea>
    </chartFormat>
    <chartFormat chart="2" format="5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</references>
      </pivotArea>
    </chartFormat>
    <chartFormat chart="2" format="5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</references>
      </pivotArea>
    </chartFormat>
    <chartFormat chart="2" format="5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</references>
      </pivotArea>
    </chartFormat>
    <chartFormat chart="2" format="5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</references>
      </pivotArea>
    </chartFormat>
    <chartFormat chart="2" format="55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0"/>
          </reference>
        </references>
      </pivotArea>
    </chartFormat>
    <chartFormat chart="2" format="56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</references>
      </pivotArea>
    </chartFormat>
    <chartFormat chart="2" format="57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</references>
      </pivotArea>
    </chartFormat>
    <chartFormat chart="2" format="58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</references>
      </pivotArea>
    </chartFormat>
    <chartFormat chart="2" format="59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"/>
          </reference>
        </references>
      </pivotArea>
    </chartFormat>
    <chartFormat chart="2" format="6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0"/>
          </reference>
        </references>
      </pivotArea>
    </chartFormat>
    <chartFormat chart="2" format="6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2"/>
          </reference>
          <reference field="3" count="1" selected="0">
            <x v="0"/>
          </reference>
        </references>
      </pivotArea>
    </chartFormat>
    <chartFormat chart="2" format="6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</references>
      </pivotArea>
    </chartFormat>
    <chartFormat chart="2" format="6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2"/>
          </reference>
          <reference field="3" count="1" selected="0">
            <x v="1"/>
          </reference>
        </references>
      </pivotArea>
    </chartFormat>
    <chartFormat chart="2" format="6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2"/>
          </reference>
        </references>
      </pivotArea>
    </chartFormat>
    <chartFormat chart="2" format="65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2"/>
          </reference>
          <reference field="3" count="1" selected="0">
            <x v="2"/>
          </reference>
        </references>
      </pivotArea>
    </chartFormat>
    <chartFormat chart="2" format="66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3"/>
          </reference>
          <reference field="3" count="1" selected="0">
            <x v="0"/>
          </reference>
        </references>
      </pivotArea>
    </chartFormat>
    <chartFormat chart="2" format="67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3"/>
          </reference>
          <reference field="3" count="1" selected="0">
            <x v="0"/>
          </reference>
        </references>
      </pivotArea>
    </chartFormat>
    <chartFormat chart="2" format="68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3"/>
          </reference>
          <reference field="3" count="1" selected="0">
            <x v="1"/>
          </reference>
        </references>
      </pivotArea>
    </chartFormat>
    <chartFormat chart="2" format="69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3"/>
          </reference>
          <reference field="3" count="1" selected="0">
            <x v="1"/>
          </reference>
        </references>
      </pivotArea>
    </chartFormat>
    <chartFormat chart="2" format="7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3"/>
          </reference>
          <reference field="3" count="1" selected="0">
            <x v="2"/>
          </reference>
        </references>
      </pivotArea>
    </chartFormat>
    <chartFormat chart="2" format="7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AF5698-264E-4E17-A26C-3BE097F50E95}" name="Pivottabell1" cacheId="15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chartFormat="3">
  <location ref="I3:N21" firstHeaderRow="1" firstDataRow="4" firstDataCol="1"/>
  <pivotFields count="5">
    <pivotField axis="axisRow" showAll="0">
      <items count="15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showAll="0">
      <items count="3">
        <item x="1"/>
        <item x="0"/>
        <item t="default"/>
      </items>
    </pivotField>
    <pivotField axis="axisCol" showAll="0">
      <items count="4">
        <item x="2"/>
        <item h="1" x="1"/>
        <item h="1" x="0"/>
        <item t="default"/>
      </items>
    </pivotField>
    <pivotField dataField="1" showAll="0"/>
    <pivotField axis="axisCol" showAll="0">
      <items count="5">
        <item x="0"/>
        <item h="1" x="1"/>
        <item h="1" x="2"/>
        <item h="1" x="3"/>
        <item t="default"/>
      </items>
    </pivotField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3">
    <field x="4"/>
    <field x="2"/>
    <field x="1"/>
  </colFields>
  <colItems count="5">
    <i>
      <x/>
      <x/>
      <x/>
    </i>
    <i r="2">
      <x v="1"/>
    </i>
    <i t="default" r="1">
      <x/>
    </i>
    <i t="default">
      <x/>
    </i>
    <i t="grand">
      <x/>
    </i>
  </colItems>
  <dataFields count="1">
    <dataField name="Summa av Antal döda per 100 000" fld="3" baseField="0" baseItem="0"/>
  </dataFields>
  <chartFormats count="24">
    <chartFormat chart="2" format="48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0"/>
          </reference>
        </references>
      </pivotArea>
    </chartFormat>
    <chartFormat chart="2" format="49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4" count="1" selected="0">
            <x v="0"/>
          </reference>
        </references>
      </pivotArea>
    </chartFormat>
    <chartFormat chart="2" format="5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4" count="1" selected="0">
            <x v="0"/>
          </reference>
        </references>
      </pivotArea>
    </chartFormat>
    <chartFormat chart="2" format="5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0"/>
          </reference>
        </references>
      </pivotArea>
    </chartFormat>
    <chartFormat chart="2" format="5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4" count="1" selected="0">
            <x v="0"/>
          </reference>
        </references>
      </pivotArea>
    </chartFormat>
    <chartFormat chart="2" format="5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2"/>
          </reference>
          <reference field="4" count="1" selected="0">
            <x v="0"/>
          </reference>
        </references>
      </pivotArea>
    </chartFormat>
    <chartFormat chart="2" format="5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1"/>
          </reference>
        </references>
      </pivotArea>
    </chartFormat>
    <chartFormat chart="2" format="55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</references>
      </pivotArea>
    </chartFormat>
    <chartFormat chart="2" format="56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4" count="1" selected="0">
            <x v="1"/>
          </reference>
        </references>
      </pivotArea>
    </chartFormat>
    <chartFormat chart="2" format="57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1"/>
          </reference>
        </references>
      </pivotArea>
    </chartFormat>
    <chartFormat chart="2" format="58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4" count="1" selected="0">
            <x v="1"/>
          </reference>
        </references>
      </pivotArea>
    </chartFormat>
    <chartFormat chart="2" format="59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2"/>
          </reference>
          <reference field="4" count="1" selected="0">
            <x v="1"/>
          </reference>
        </references>
      </pivotArea>
    </chartFormat>
    <chartFormat chart="2" format="6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2"/>
          </reference>
        </references>
      </pivotArea>
    </chartFormat>
    <chartFormat chart="2" format="6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4" count="1" selected="0">
            <x v="2"/>
          </reference>
        </references>
      </pivotArea>
    </chartFormat>
    <chartFormat chart="2" format="6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4" count="1" selected="0">
            <x v="2"/>
          </reference>
        </references>
      </pivotArea>
    </chartFormat>
    <chartFormat chart="2" format="6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2"/>
          </reference>
        </references>
      </pivotArea>
    </chartFormat>
    <chartFormat chart="2" format="6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4" count="1" selected="0">
            <x v="2"/>
          </reference>
        </references>
      </pivotArea>
    </chartFormat>
    <chartFormat chart="2" format="65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2"/>
          </reference>
          <reference field="4" count="1" selected="0">
            <x v="2"/>
          </reference>
        </references>
      </pivotArea>
    </chartFormat>
    <chartFormat chart="2" format="66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3"/>
          </reference>
        </references>
      </pivotArea>
    </chartFormat>
    <chartFormat chart="2" format="67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4" count="1" selected="0">
            <x v="3"/>
          </reference>
        </references>
      </pivotArea>
    </chartFormat>
    <chartFormat chart="2" format="68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4" count="1" selected="0">
            <x v="3"/>
          </reference>
        </references>
      </pivotArea>
    </chartFormat>
    <chartFormat chart="2" format="69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3"/>
          </reference>
        </references>
      </pivotArea>
    </chartFormat>
    <chartFormat chart="2" format="7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4" count="1" selected="0">
            <x v="3"/>
          </reference>
        </references>
      </pivotArea>
    </chartFormat>
    <chartFormat chart="2" format="7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2"/>
          </reference>
          <reference field="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Pivottabell4" cacheId="8" applyNumberFormats="0" applyBorderFormats="0" applyFontFormats="0" applyPatternFormats="0" applyAlignmentFormats="0" applyWidthHeightFormats="1" dataCaption="Värden" updatedVersion="6" minRefreshableVersion="3" useAutoFormatting="1" colGrandTotals="0" itemPrintTitles="1" createdVersion="4" indent="0" compact="0" compactData="0" multipleFieldFilters="0">
  <location ref="AF3:AI60" firstHeaderRow="1" firstDataRow="1" firstDataCol="3"/>
  <pivotFields count="7">
    <pivotField axis="axisRow" compact="0" outline="0" subtotalTop="0" showAll="0" defaultSubtotal="0">
      <items count="4">
        <item x="1"/>
        <item x="0"/>
        <item m="1" x="3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4"/>
    <field x="0"/>
    <field x="2"/>
  </rowFields>
  <rowItems count="57">
    <i>
      <x/>
      <x/>
      <x/>
    </i>
    <i r="2">
      <x v="1"/>
    </i>
    <i r="1">
      <x v="1"/>
      <x/>
    </i>
    <i r="2">
      <x v="1"/>
    </i>
    <i>
      <x v="1"/>
      <x/>
      <x/>
    </i>
    <i r="2">
      <x v="1"/>
    </i>
    <i r="1">
      <x v="1"/>
      <x/>
    </i>
    <i r="2">
      <x v="1"/>
    </i>
    <i>
      <x v="2"/>
      <x/>
      <x/>
    </i>
    <i r="2">
      <x v="1"/>
    </i>
    <i r="1">
      <x v="1"/>
      <x/>
    </i>
    <i r="2">
      <x v="1"/>
    </i>
    <i>
      <x v="3"/>
      <x/>
      <x/>
    </i>
    <i r="2">
      <x v="1"/>
    </i>
    <i r="1">
      <x v="1"/>
      <x/>
    </i>
    <i r="2">
      <x v="1"/>
    </i>
    <i>
      <x v="4"/>
      <x/>
      <x/>
    </i>
    <i r="2">
      <x v="1"/>
    </i>
    <i r="1">
      <x v="1"/>
      <x/>
    </i>
    <i r="2">
      <x v="1"/>
    </i>
    <i>
      <x v="5"/>
      <x/>
      <x/>
    </i>
    <i r="2">
      <x v="1"/>
    </i>
    <i r="1">
      <x v="1"/>
      <x/>
    </i>
    <i r="2">
      <x v="1"/>
    </i>
    <i>
      <x v="6"/>
      <x/>
      <x/>
    </i>
    <i r="2">
      <x v="1"/>
    </i>
    <i r="1">
      <x v="1"/>
      <x/>
    </i>
    <i r="2">
      <x v="1"/>
    </i>
    <i>
      <x v="7"/>
      <x/>
      <x/>
    </i>
    <i r="2">
      <x v="1"/>
    </i>
    <i r="1">
      <x v="1"/>
      <x/>
    </i>
    <i r="2">
      <x v="1"/>
    </i>
    <i>
      <x v="8"/>
      <x/>
      <x/>
    </i>
    <i r="2">
      <x v="1"/>
    </i>
    <i r="1">
      <x v="1"/>
      <x/>
    </i>
    <i r="2">
      <x v="1"/>
    </i>
    <i>
      <x v="9"/>
      <x/>
      <x/>
    </i>
    <i r="2">
      <x v="1"/>
    </i>
    <i r="1">
      <x v="1"/>
      <x/>
    </i>
    <i r="2">
      <x v="1"/>
    </i>
    <i>
      <x v="10"/>
      <x/>
      <x/>
    </i>
    <i r="2">
      <x v="1"/>
    </i>
    <i r="1">
      <x v="1"/>
      <x/>
    </i>
    <i r="2">
      <x v="1"/>
    </i>
    <i>
      <x v="11"/>
      <x/>
      <x/>
    </i>
    <i r="2">
      <x v="1"/>
    </i>
    <i r="1">
      <x v="1"/>
      <x/>
    </i>
    <i r="2">
      <x v="1"/>
    </i>
    <i>
      <x v="12"/>
      <x/>
      <x/>
    </i>
    <i r="2">
      <x v="1"/>
    </i>
    <i r="1">
      <x v="1"/>
      <x/>
    </i>
    <i r="2">
      <x v="1"/>
    </i>
    <i>
      <x v="13"/>
      <x/>
      <x/>
    </i>
    <i r="2">
      <x v="1"/>
    </i>
    <i r="1">
      <x v="1"/>
      <x/>
    </i>
    <i r="2">
      <x v="1"/>
    </i>
    <i t="grand">
      <x/>
    </i>
  </rowItems>
  <colItems count="1">
    <i/>
  </colItems>
  <dataFields count="1">
    <dataField name="Summa av Värde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Pivottabell3" cacheId="8" applyNumberFormats="0" applyBorderFormats="0" applyFontFormats="0" applyPatternFormats="0" applyAlignmentFormats="0" applyWidthHeightFormats="1" dataCaption="Värden" updatedVersion="6" minRefreshableVersion="3" useAutoFormatting="1" colGrandTotals="0" itemPrintTitles="1" createdVersion="4" indent="0" compact="0" compactData="0" multipleFieldFilters="0">
  <location ref="AN3:AP32" firstHeaderRow="1" firstDataRow="1" firstDataCol="2"/>
  <pivotFields count="7">
    <pivotField axis="axisRow" compact="0" outline="0" subtotalTop="0" showAll="0" defaultSubtotal="0">
      <items count="4">
        <item x="1"/>
        <item x="0"/>
        <item m="1" x="3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0"/>
  </rowFields>
  <rowItems count="29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>
      <x v="11"/>
      <x/>
    </i>
    <i r="1">
      <x v="1"/>
    </i>
    <i>
      <x v="12"/>
      <x/>
    </i>
    <i r="1">
      <x v="1"/>
    </i>
    <i>
      <x v="13"/>
      <x/>
    </i>
    <i r="1">
      <x v="1"/>
    </i>
    <i t="grand">
      <x/>
    </i>
  </rowItems>
  <colItems count="1">
    <i/>
  </colItems>
  <dataFields count="1">
    <dataField name="Summa av Värde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Pivottabell2" cacheId="8" applyNumberFormats="0" applyBorderFormats="0" applyFontFormats="0" applyPatternFormats="0" applyAlignmentFormats="0" applyWidthHeightFormats="1" dataCaption="Värden" updatedVersion="6" minRefreshableVersion="3" useAutoFormatting="1" colGrandTotals="0" itemPrintTitles="1" createdVersion="4" indent="0" compact="0" compactData="0" multipleFieldFilters="0">
  <location ref="W3:Z88" firstHeaderRow="1" firstDataRow="1" firstDataCol="3"/>
  <pivotFields count="7">
    <pivotField axis="axisRow" compact="0" outline="0" subtotalTop="0" showAll="0" defaultSubtotal="0">
      <items count="4">
        <item x="1"/>
        <item x="0"/>
        <item m="1" x="3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4"/>
    <field x="0"/>
    <field x="6"/>
  </rowFields>
  <rowItems count="85">
    <i>
      <x/>
      <x/>
      <x/>
    </i>
    <i r="2">
      <x v="1"/>
    </i>
    <i r="2">
      <x v="2"/>
    </i>
    <i r="1">
      <x v="1"/>
      <x/>
    </i>
    <i r="2">
      <x v="1"/>
    </i>
    <i r="2">
      <x v="2"/>
    </i>
    <i>
      <x v="1"/>
      <x/>
      <x/>
    </i>
    <i r="2">
      <x v="1"/>
    </i>
    <i r="2">
      <x v="2"/>
    </i>
    <i r="1">
      <x v="1"/>
      <x/>
    </i>
    <i r="2">
      <x v="1"/>
    </i>
    <i r="2">
      <x v="2"/>
    </i>
    <i>
      <x v="2"/>
      <x/>
      <x/>
    </i>
    <i r="2">
      <x v="1"/>
    </i>
    <i r="2">
      <x v="2"/>
    </i>
    <i r="1">
      <x v="1"/>
      <x/>
    </i>
    <i r="2">
      <x v="1"/>
    </i>
    <i r="2">
      <x v="2"/>
    </i>
    <i>
      <x v="3"/>
      <x/>
      <x/>
    </i>
    <i r="2">
      <x v="1"/>
    </i>
    <i r="2">
      <x v="2"/>
    </i>
    <i r="1">
      <x v="1"/>
      <x/>
    </i>
    <i r="2">
      <x v="1"/>
    </i>
    <i r="2">
      <x v="2"/>
    </i>
    <i>
      <x v="4"/>
      <x/>
      <x/>
    </i>
    <i r="2">
      <x v="1"/>
    </i>
    <i r="2">
      <x v="2"/>
    </i>
    <i r="1">
      <x v="1"/>
      <x/>
    </i>
    <i r="2">
      <x v="1"/>
    </i>
    <i r="2">
      <x v="2"/>
    </i>
    <i>
      <x v="5"/>
      <x/>
      <x/>
    </i>
    <i r="2">
      <x v="1"/>
    </i>
    <i r="2">
      <x v="2"/>
    </i>
    <i r="1">
      <x v="1"/>
      <x/>
    </i>
    <i r="2">
      <x v="1"/>
    </i>
    <i r="2">
      <x v="2"/>
    </i>
    <i>
      <x v="6"/>
      <x/>
      <x/>
    </i>
    <i r="2">
      <x v="1"/>
    </i>
    <i r="2">
      <x v="2"/>
    </i>
    <i r="1">
      <x v="1"/>
      <x/>
    </i>
    <i r="2">
      <x v="1"/>
    </i>
    <i r="2">
      <x v="2"/>
    </i>
    <i>
      <x v="7"/>
      <x/>
      <x/>
    </i>
    <i r="2">
      <x v="1"/>
    </i>
    <i r="2">
      <x v="2"/>
    </i>
    <i r="1">
      <x v="1"/>
      <x/>
    </i>
    <i r="2">
      <x v="1"/>
    </i>
    <i r="2">
      <x v="2"/>
    </i>
    <i>
      <x v="8"/>
      <x/>
      <x/>
    </i>
    <i r="2">
      <x v="1"/>
    </i>
    <i r="2">
      <x v="2"/>
    </i>
    <i r="1">
      <x v="1"/>
      <x/>
    </i>
    <i r="2">
      <x v="1"/>
    </i>
    <i r="2">
      <x v="2"/>
    </i>
    <i>
      <x v="9"/>
      <x/>
      <x/>
    </i>
    <i r="2">
      <x v="1"/>
    </i>
    <i r="2">
      <x v="2"/>
    </i>
    <i r="1">
      <x v="1"/>
      <x/>
    </i>
    <i r="2">
      <x v="1"/>
    </i>
    <i r="2">
      <x v="2"/>
    </i>
    <i>
      <x v="10"/>
      <x/>
      <x/>
    </i>
    <i r="2">
      <x v="1"/>
    </i>
    <i r="2">
      <x v="2"/>
    </i>
    <i r="1">
      <x v="1"/>
      <x/>
    </i>
    <i r="2">
      <x v="1"/>
    </i>
    <i r="2">
      <x v="2"/>
    </i>
    <i>
      <x v="11"/>
      <x/>
      <x/>
    </i>
    <i r="2">
      <x v="1"/>
    </i>
    <i r="2">
      <x v="2"/>
    </i>
    <i r="1">
      <x v="1"/>
      <x/>
    </i>
    <i r="2">
      <x v="1"/>
    </i>
    <i r="2">
      <x v="2"/>
    </i>
    <i>
      <x v="12"/>
      <x/>
      <x/>
    </i>
    <i r="2">
      <x v="1"/>
    </i>
    <i r="2">
      <x v="2"/>
    </i>
    <i r="1">
      <x v="1"/>
      <x/>
    </i>
    <i r="2">
      <x v="1"/>
    </i>
    <i r="2">
      <x v="2"/>
    </i>
    <i>
      <x v="13"/>
      <x/>
      <x/>
    </i>
    <i r="2">
      <x v="1"/>
    </i>
    <i r="2">
      <x v="2"/>
    </i>
    <i r="1">
      <x v="1"/>
      <x/>
    </i>
    <i r="2">
      <x v="1"/>
    </i>
    <i r="2">
      <x v="2"/>
    </i>
    <i t="grand">
      <x/>
    </i>
  </rowItems>
  <colItems count="1">
    <i/>
  </colItems>
  <dataFields count="1">
    <dataField name="Summa av Värde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Pivottabell1" cacheId="8" applyNumberFormats="0" applyBorderFormats="0" applyFontFormats="0" applyPatternFormats="0" applyAlignmentFormats="0" applyWidthHeightFormats="1" dataCaption="Värden" updatedVersion="6" minRefreshableVersion="3" useAutoFormatting="1" colGrandTotals="0" itemPrintTitles="1" createdVersion="4" indent="0" compact="0" compactData="0" multipleFieldFilters="0">
  <location ref="N3:R172" firstHeaderRow="1" firstDataRow="1" firstDataCol="4"/>
  <pivotFields count="7">
    <pivotField axis="axisRow" compact="0" outline="0" subtotalTop="0" showAll="0" defaultSubtotal="0">
      <items count="4">
        <item x="1"/>
        <item x="0"/>
        <item m="1" x="3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4"/>
    <field x="0"/>
    <field x="6"/>
    <field x="2"/>
  </rowFields>
  <rowItems count="169">
    <i>
      <x/>
      <x/>
      <x/>
      <x/>
    </i>
    <i r="3">
      <x v="1"/>
    </i>
    <i r="2">
      <x v="1"/>
      <x/>
    </i>
    <i r="3">
      <x v="1"/>
    </i>
    <i r="2">
      <x v="2"/>
      <x/>
    </i>
    <i r="3">
      <x v="1"/>
    </i>
    <i r="1">
      <x v="1"/>
      <x/>
      <x/>
    </i>
    <i r="3">
      <x v="1"/>
    </i>
    <i r="2">
      <x v="1"/>
      <x/>
    </i>
    <i r="3">
      <x v="1"/>
    </i>
    <i r="2">
      <x v="2"/>
      <x/>
    </i>
    <i r="3">
      <x v="1"/>
    </i>
    <i>
      <x v="1"/>
      <x/>
      <x/>
      <x/>
    </i>
    <i r="3">
      <x v="1"/>
    </i>
    <i r="2">
      <x v="1"/>
      <x/>
    </i>
    <i r="3">
      <x v="1"/>
    </i>
    <i r="2">
      <x v="2"/>
      <x/>
    </i>
    <i r="3">
      <x v="1"/>
    </i>
    <i r="1">
      <x v="1"/>
      <x/>
      <x/>
    </i>
    <i r="3">
      <x v="1"/>
    </i>
    <i r="2">
      <x v="1"/>
      <x/>
    </i>
    <i r="3">
      <x v="1"/>
    </i>
    <i r="2">
      <x v="2"/>
      <x/>
    </i>
    <i r="3">
      <x v="1"/>
    </i>
    <i>
      <x v="2"/>
      <x/>
      <x/>
      <x/>
    </i>
    <i r="3">
      <x v="1"/>
    </i>
    <i r="2">
      <x v="1"/>
      <x/>
    </i>
    <i r="3">
      <x v="1"/>
    </i>
    <i r="2">
      <x v="2"/>
      <x/>
    </i>
    <i r="3">
      <x v="1"/>
    </i>
    <i r="1">
      <x v="1"/>
      <x/>
      <x/>
    </i>
    <i r="3">
      <x v="1"/>
    </i>
    <i r="2">
      <x v="1"/>
      <x/>
    </i>
    <i r="3">
      <x v="1"/>
    </i>
    <i r="2">
      <x v="2"/>
      <x/>
    </i>
    <i r="3">
      <x v="1"/>
    </i>
    <i>
      <x v="3"/>
      <x/>
      <x/>
      <x/>
    </i>
    <i r="3">
      <x v="1"/>
    </i>
    <i r="2">
      <x v="1"/>
      <x/>
    </i>
    <i r="3">
      <x v="1"/>
    </i>
    <i r="2">
      <x v="2"/>
      <x/>
    </i>
    <i r="3">
      <x v="1"/>
    </i>
    <i r="1">
      <x v="1"/>
      <x/>
      <x/>
    </i>
    <i r="3">
      <x v="1"/>
    </i>
    <i r="2">
      <x v="1"/>
      <x/>
    </i>
    <i r="3">
      <x v="1"/>
    </i>
    <i r="2">
      <x v="2"/>
      <x/>
    </i>
    <i r="3">
      <x v="1"/>
    </i>
    <i>
      <x v="4"/>
      <x/>
      <x/>
      <x/>
    </i>
    <i r="3">
      <x v="1"/>
    </i>
    <i r="2">
      <x v="1"/>
      <x/>
    </i>
    <i r="3">
      <x v="1"/>
    </i>
    <i r="2">
      <x v="2"/>
      <x/>
    </i>
    <i r="3">
      <x v="1"/>
    </i>
    <i r="1">
      <x v="1"/>
      <x/>
      <x/>
    </i>
    <i r="3">
      <x v="1"/>
    </i>
    <i r="2">
      <x v="1"/>
      <x/>
    </i>
    <i r="3">
      <x v="1"/>
    </i>
    <i r="2">
      <x v="2"/>
      <x/>
    </i>
    <i r="3">
      <x v="1"/>
    </i>
    <i>
      <x v="5"/>
      <x/>
      <x/>
      <x/>
    </i>
    <i r="3">
      <x v="1"/>
    </i>
    <i r="2">
      <x v="1"/>
      <x/>
    </i>
    <i r="3">
      <x v="1"/>
    </i>
    <i r="2">
      <x v="2"/>
      <x/>
    </i>
    <i r="3">
      <x v="1"/>
    </i>
    <i r="1">
      <x v="1"/>
      <x/>
      <x/>
    </i>
    <i r="3">
      <x v="1"/>
    </i>
    <i r="2">
      <x v="1"/>
      <x/>
    </i>
    <i r="3">
      <x v="1"/>
    </i>
    <i r="2">
      <x v="2"/>
      <x/>
    </i>
    <i r="3">
      <x v="1"/>
    </i>
    <i>
      <x v="6"/>
      <x/>
      <x/>
      <x/>
    </i>
    <i r="3">
      <x v="1"/>
    </i>
    <i r="2">
      <x v="1"/>
      <x/>
    </i>
    <i r="3">
      <x v="1"/>
    </i>
    <i r="2">
      <x v="2"/>
      <x/>
    </i>
    <i r="3">
      <x v="1"/>
    </i>
    <i r="1">
      <x v="1"/>
      <x/>
      <x/>
    </i>
    <i r="3">
      <x v="1"/>
    </i>
    <i r="2">
      <x v="1"/>
      <x/>
    </i>
    <i r="3">
      <x v="1"/>
    </i>
    <i r="2">
      <x v="2"/>
      <x/>
    </i>
    <i r="3">
      <x v="1"/>
    </i>
    <i>
      <x v="7"/>
      <x/>
      <x/>
      <x/>
    </i>
    <i r="3">
      <x v="1"/>
    </i>
    <i r="2">
      <x v="1"/>
      <x/>
    </i>
    <i r="3">
      <x v="1"/>
    </i>
    <i r="2">
      <x v="2"/>
      <x/>
    </i>
    <i r="3">
      <x v="1"/>
    </i>
    <i r="1">
      <x v="1"/>
      <x/>
      <x/>
    </i>
    <i r="3">
      <x v="1"/>
    </i>
    <i r="2">
      <x v="1"/>
      <x/>
    </i>
    <i r="3">
      <x v="1"/>
    </i>
    <i r="2">
      <x v="2"/>
      <x/>
    </i>
    <i r="3">
      <x v="1"/>
    </i>
    <i>
      <x v="8"/>
      <x/>
      <x/>
      <x/>
    </i>
    <i r="3">
      <x v="1"/>
    </i>
    <i r="2">
      <x v="1"/>
      <x/>
    </i>
    <i r="3">
      <x v="1"/>
    </i>
    <i r="2">
      <x v="2"/>
      <x/>
    </i>
    <i r="3">
      <x v="1"/>
    </i>
    <i r="1">
      <x v="1"/>
      <x/>
      <x/>
    </i>
    <i r="3">
      <x v="1"/>
    </i>
    <i r="2">
      <x v="1"/>
      <x/>
    </i>
    <i r="3">
      <x v="1"/>
    </i>
    <i r="2">
      <x v="2"/>
      <x/>
    </i>
    <i r="3">
      <x v="1"/>
    </i>
    <i>
      <x v="9"/>
      <x/>
      <x/>
      <x/>
    </i>
    <i r="3">
      <x v="1"/>
    </i>
    <i r="2">
      <x v="1"/>
      <x/>
    </i>
    <i r="3">
      <x v="1"/>
    </i>
    <i r="2">
      <x v="2"/>
      <x/>
    </i>
    <i r="3">
      <x v="1"/>
    </i>
    <i r="1">
      <x v="1"/>
      <x/>
      <x/>
    </i>
    <i r="3">
      <x v="1"/>
    </i>
    <i r="2">
      <x v="1"/>
      <x/>
    </i>
    <i r="3">
      <x v="1"/>
    </i>
    <i r="2">
      <x v="2"/>
      <x/>
    </i>
    <i r="3">
      <x v="1"/>
    </i>
    <i>
      <x v="10"/>
      <x/>
      <x/>
      <x/>
    </i>
    <i r="3">
      <x v="1"/>
    </i>
    <i r="2">
      <x v="1"/>
      <x/>
    </i>
    <i r="3">
      <x v="1"/>
    </i>
    <i r="2">
      <x v="2"/>
      <x/>
    </i>
    <i r="3">
      <x v="1"/>
    </i>
    <i r="1">
      <x v="1"/>
      <x/>
      <x/>
    </i>
    <i r="3">
      <x v="1"/>
    </i>
    <i r="2">
      <x v="1"/>
      <x/>
    </i>
    <i r="3">
      <x v="1"/>
    </i>
    <i r="2">
      <x v="2"/>
      <x/>
    </i>
    <i r="3">
      <x v="1"/>
    </i>
    <i>
      <x v="11"/>
      <x/>
      <x/>
      <x/>
    </i>
    <i r="3">
      <x v="1"/>
    </i>
    <i r="2">
      <x v="1"/>
      <x/>
    </i>
    <i r="3">
      <x v="1"/>
    </i>
    <i r="2">
      <x v="2"/>
      <x/>
    </i>
    <i r="3">
      <x v="1"/>
    </i>
    <i r="1">
      <x v="1"/>
      <x/>
      <x/>
    </i>
    <i r="3">
      <x v="1"/>
    </i>
    <i r="2">
      <x v="1"/>
      <x/>
    </i>
    <i r="3">
      <x v="1"/>
    </i>
    <i r="2">
      <x v="2"/>
      <x/>
    </i>
    <i r="3">
      <x v="1"/>
    </i>
    <i>
      <x v="12"/>
      <x/>
      <x/>
      <x/>
    </i>
    <i r="3">
      <x v="1"/>
    </i>
    <i r="2">
      <x v="1"/>
      <x/>
    </i>
    <i r="3">
      <x v="1"/>
    </i>
    <i r="2">
      <x v="2"/>
      <x/>
    </i>
    <i r="3">
      <x v="1"/>
    </i>
    <i r="1">
      <x v="1"/>
      <x/>
      <x/>
    </i>
    <i r="3">
      <x v="1"/>
    </i>
    <i r="2">
      <x v="1"/>
      <x/>
    </i>
    <i r="3">
      <x v="1"/>
    </i>
    <i r="2">
      <x v="2"/>
      <x/>
    </i>
    <i r="3">
      <x v="1"/>
    </i>
    <i>
      <x v="13"/>
      <x/>
      <x/>
      <x/>
    </i>
    <i r="3">
      <x v="1"/>
    </i>
    <i r="2">
      <x v="1"/>
      <x/>
    </i>
    <i r="3">
      <x v="1"/>
    </i>
    <i r="2">
      <x v="2"/>
      <x/>
    </i>
    <i r="3">
      <x v="1"/>
    </i>
    <i r="1">
      <x v="1"/>
      <x/>
      <x/>
    </i>
    <i r="3">
      <x v="1"/>
    </i>
    <i r="2">
      <x v="1"/>
      <x/>
    </i>
    <i r="3">
      <x v="1"/>
    </i>
    <i r="2">
      <x v="2"/>
      <x/>
    </i>
    <i r="3">
      <x v="1"/>
    </i>
    <i t="grand">
      <x/>
    </i>
  </rowItems>
  <colItems count="1">
    <i/>
  </colItems>
  <dataFields count="1">
    <dataField name="Summa av Värde" fld="5" baseField="0" baseItem="0"/>
  </dataFields>
  <formats count="1">
    <format dxfId="18">
      <pivotArea outline="0" collapsedLevelsAreSubtotals="1" fieldPosition="0">
        <references count="3">
          <reference field="0" count="0" selected="0"/>
          <reference field="2" count="0" selected="0"/>
          <reference field="6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ell1" cacheId="7" applyNumberFormats="0" applyBorderFormats="0" applyFontFormats="0" applyPatternFormats="0" applyAlignmentFormats="0" applyWidthHeightFormats="1" dataCaption="Värden" updatedVersion="6" minRefreshableVersion="3" useAutoFormatting="1" itemPrintTitles="1" createdVersion="4" indent="0" outline="1" outlineData="1" multipleFieldFilters="0" chartFormat="3">
  <location ref="L5:P30" firstHeaderRow="1" firstDataRow="3" firstDataCol="1"/>
  <pivotFields count="7">
    <pivotField showAll="0" defaultSubtotal="0"/>
    <pivotField axis="axisCol" showAll="0" defaultSubtotal="0">
      <items count="3">
        <item h="1" x="2"/>
        <item h="1" x="1"/>
        <item x="0"/>
      </items>
    </pivotField>
    <pivotField showAll="0" defaultSubtotal="0"/>
    <pivotField showAll="0" defaultSubtotal="0"/>
    <pivotField axis="axisRow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dataField="1" showAll="0" defaultSubtotal="0"/>
    <pivotField axis="axisCol" showAll="0" defaultSubtotal="0">
      <items count="3">
        <item x="0"/>
        <item x="1"/>
        <item x="2"/>
      </items>
    </pivotField>
  </pivotFields>
  <rowFields count="1">
    <field x="4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2">
    <field x="1"/>
    <field x="6"/>
  </colFields>
  <colItems count="4">
    <i>
      <x v="2"/>
      <x/>
    </i>
    <i r="1">
      <x v="1"/>
    </i>
    <i r="1">
      <x v="2"/>
    </i>
    <i t="grand">
      <x/>
    </i>
  </colItems>
  <dataFields count="1">
    <dataField name="Summa av Värde" fld="5" baseField="0" baseItem="0"/>
  </dataFields>
  <chartFormats count="3">
    <chartFormat chart="2" format="2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6" count="1" selected="0">
            <x v="0"/>
          </reference>
        </references>
      </pivotArea>
    </chartFormat>
    <chartFormat chart="2" format="2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6" count="1" selected="0">
            <x v="1"/>
          </reference>
        </references>
      </pivotArea>
    </chartFormat>
    <chartFormat chart="2" format="2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connectionId="2" xr16:uid="{00000000-0016-0000-0900-000000000000}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region" tableColumnId="1"/>
      <queryTableField id="2" name="kön" tableColumnId="2"/>
      <queryTableField id="3" name="variabel" tableColumnId="3"/>
      <queryTableField id="4" name="Attribut.1" tableColumnId="4"/>
      <queryTableField id="5" name="Attribut.2" tableColumnId="5"/>
      <queryTableField id="6" name="Värde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connectionId="4" xr16:uid="{00000000-0016-0000-0C00-000001000000}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region" tableColumnId="1"/>
      <queryTableField id="2" name="ålder" tableColumnId="2"/>
      <queryTableField id="3" name="kön" tableColumnId="3"/>
      <queryTableField id="4" name="Attribut.1" tableColumnId="4"/>
      <queryTableField id="5" name="Attribut.2" tableColumnId="5"/>
      <queryTableField id="6" name="Värde" tableColumnId="6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connectionId="5" xr16:uid="{00000000-0016-0000-0D00-000002000000}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region" tableColumnId="1"/>
      <queryTableField id="2" name="ålder" tableColumnId="2"/>
      <queryTableField id="3" name="kön" tableColumnId="3"/>
      <queryTableField id="4" name="Attribut.1" tableColumnId="4"/>
      <queryTableField id="5" name="Attribut.2" tableColumnId="5"/>
      <queryTableField id="6" name="Värde" tableColumnId="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connectionId="1" xr16:uid="{00000000-0016-0000-0E00-000003000000}" autoFormatId="0" applyNumberFormats="0" applyBorderFormats="0" applyFontFormats="1" applyPatternFormats="1" applyAlignmentFormats="0" applyWidthHeightFormats="0">
  <queryTableRefresh preserveSortFilterLayout="0" nextId="8">
    <queryTableFields count="7">
      <queryTableField id="1" name="region" tableColumnId="1"/>
      <queryTableField id="2" name="ålder" tableColumnId="2"/>
      <queryTableField id="3" name="kön" tableColumnId="3"/>
      <queryTableField id="4" name="Attribut.1" tableColumnId="4"/>
      <queryTableField id="5" name="Attribut.2" tableColumnId="5"/>
      <queryTableField id="6" name="Värde" tableColumnId="6"/>
      <queryTableField id="7" name="Åldersgrupp" tableColumnId="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connectionId="3" xr16:uid="{00000000-0016-0000-0F00-000004000000}" autoFormatId="0" applyNumberFormats="0" applyBorderFormats="0" applyFontFormats="1" applyPatternFormats="1" applyAlignmentFormats="0" applyWidthHeightFormats="0">
  <queryTableRefresh preserveSortFilterLayout="0" nextId="8">
    <queryTableFields count="7">
      <queryTableField id="1" name="region" tableColumnId="1"/>
      <queryTableField id="2" name="kön" tableColumnId="2"/>
      <queryTableField id="3" name="variabel" tableColumnId="3"/>
      <queryTableField id="4" name="Variabel2" tableColumnId="4"/>
      <queryTableField id="5" name="År" tableColumnId="5"/>
      <queryTableField id="6" name="Värde" tableColumnId="6"/>
      <queryTableField id="7" name="Ålder" tableColumnId="7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Kön" xr10:uid="{00000000-0013-0000-FFFF-FFFF01000000}" sourceName="Kön">
  <pivotTables>
    <pivotTable tabId="1" name="Pivottabell2"/>
  </pivotTables>
  <data>
    <tabular pivotCacheId="1609508938">
      <items count="3">
        <i x="2" s="1"/>
        <i x="1"/>
        <i x="0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Ålder" xr10:uid="{00000000-0013-0000-FFFF-FFFF02000000}" sourceName="Ålder">
  <pivotTables>
    <pivotTable tabId="1" name="Pivottabell2"/>
  </pivotTables>
  <data>
    <tabular pivotCacheId="1609508938">
      <items count="3">
        <i x="0" s="1"/>
        <i x="1"/>
        <i x="2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Region" xr10:uid="{00000000-0013-0000-FFFF-FFFF03000000}" sourceName="Region">
  <pivotTables>
    <pivotTable tabId="1" name="Pivottabell2"/>
  </pivotTables>
  <data>
    <tabular pivotCacheId="1609508938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Region1" xr10:uid="{00000000-0013-0000-FFFF-FFFF04000000}" sourceName="Region">
  <pivotTables>
    <pivotTable tabId="2" name="Pivottabell2"/>
  </pivotTables>
  <data>
    <tabular pivotCacheId="895437153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Kön1" xr10:uid="{00000000-0013-0000-FFFF-FFFF05000000}" sourceName="Kön">
  <pivotTables>
    <pivotTable tabId="2" name="Pivottabell2"/>
  </pivotTables>
  <data>
    <tabular pivotCacheId="895437153">
      <items count="3">
        <i x="2" s="1"/>
        <i x="1"/>
        <i x="0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Ålder1" xr10:uid="{00000000-0013-0000-FFFF-FFFF06000000}" sourceName="Ålder">
  <pivotTables>
    <pivotTable tabId="2" name="Pivottabell2"/>
  </pivotTables>
  <data>
    <tabular pivotCacheId="895437153">
      <items count="3">
        <i x="0" s="1"/>
        <i x="1"/>
        <i x="2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Region2" xr10:uid="{00000000-0013-0000-FFFF-FFFF07000000}" sourceName="Region">
  <pivotTables>
    <pivotTable tabId="3" name="Pivottabell4"/>
  </pivotTables>
  <data>
    <tabular pivotCacheId="1617503288">
      <items count="2">
        <i x="1" s="1"/>
        <i x="0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Kön2" xr10:uid="{00000000-0013-0000-FFFF-FFFF08000000}" sourceName="Kön">
  <pivotTables>
    <pivotTable tabId="3" name="Pivottabell4"/>
  </pivotTables>
  <data>
    <tabular pivotCacheId="1617503288">
      <items count="3">
        <i x="2" s="1"/>
        <i x="1"/>
        <i x="0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Ålder2" xr10:uid="{00000000-0013-0000-FFFF-FFFF09000000}" sourceName="Ålder">
  <pivotTables>
    <pivotTable tabId="3" name="Pivottabell4"/>
  </pivotTables>
  <data>
    <tabular pivotCacheId="1617503288">
      <items count="3">
        <i x="0" s="1"/>
        <i x="1"/>
        <i x="2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Läkemedel" xr10:uid="{00000000-0013-0000-FFFF-FFFF0A000000}" sourceName="Läkemedel">
  <pivotTables>
    <pivotTable tabId="3" name="Pivottabell4"/>
  </pivotTables>
  <data>
    <tabular pivotCacheId="1617503288">
      <items count="2">
        <i x="0" s="1"/>
        <i x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Region3" xr10:uid="{00000000-0013-0000-FFFF-FFFF0B000000}" sourceName="Region">
  <pivotTables>
    <pivotTable tabId="4" name="Pivottabell5"/>
  </pivotTables>
  <data>
    <tabular pivotCacheId="102248773">
      <items count="2">
        <i x="1" s="1"/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Kön3" xr10:uid="{00000000-0013-0000-FFFF-FFFF0C000000}" sourceName="Kön">
  <pivotTables>
    <pivotTable tabId="4" name="Pivottabell5"/>
  </pivotTables>
  <data>
    <tabular pivotCacheId="102248773">
      <items count="3">
        <i x="2" s="1"/>
        <i x="1"/>
        <i x="0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Ålder3" xr10:uid="{00000000-0013-0000-FFFF-FFFF0D000000}" sourceName="Ålder">
  <pivotTables>
    <pivotTable tabId="4" name="Pivottabell5"/>
  </pivotTables>
  <data>
    <tabular pivotCacheId="102248773">
      <items count="3">
        <i x="0" s="1"/>
        <i x="1"/>
        <i x="2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Region4" xr10:uid="{00000000-0013-0000-FFFF-FFFF0E000000}" sourceName="Region">
  <pivotTables>
    <pivotTable tabId="5" name="Pivottabell6"/>
  </pivotTables>
  <data>
    <tabular pivotCacheId="1975432522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Kön4" xr10:uid="{00000000-0013-0000-FFFF-FFFF0F000000}" sourceName="Kön">
  <pivotTables>
    <pivotTable tabId="5" name="Pivottabell6"/>
  </pivotTables>
  <data>
    <tabular pivotCacheId="1975432522">
      <items count="3">
        <i x="2" s="1"/>
        <i x="1"/>
        <i x="0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Ålder4" xr10:uid="{00000000-0013-0000-FFFF-FFFF10000000}" sourceName="Ålder">
  <pivotTables>
    <pivotTable tabId="5" name="Pivottabell6"/>
  </pivotTables>
  <data>
    <tabular pivotCacheId="1975432522">
      <items count="3">
        <i x="0" s="1"/>
        <i x="1"/>
        <i x="2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Ålder5" xr10:uid="{00000000-0013-0000-FFFF-FFFF11000000}" sourceName="Ålder">
  <pivotTables>
    <pivotTable tabId="8" name="Pivottabell1"/>
  </pivotTables>
  <data>
    <tabular pivotCacheId="6">
      <items count="3">
        <i x="0"/>
        <i x="1"/>
        <i x="2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kön6" xr10:uid="{00000000-0013-0000-FFFF-FFFF15000000}" sourceName="kön">
  <pivotTables>
    <pivotTable tabId="21" name="Pivottabell1"/>
  </pivotTables>
  <data>
    <tabular pivotCacheId="10">
      <items count="3">
        <i x="2"/>
        <i x="1"/>
        <i x="0" s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Ålder7" xr10:uid="{00000000-0013-0000-FFFF-FFFF16000000}" sourceName="Ålder">
  <pivotTables>
    <pivotTable tabId="21" name="Pivottabell1"/>
  </pivotTables>
  <data>
    <tabular pivotCacheId="10">
      <items count="3">
        <i x="0" s="1"/>
        <i x="1" s="1"/>
        <i x="2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Region6" xr10:uid="{60A2A2D7-359E-4710-AA29-7571CB49802B}" sourceName="Region">
  <pivotTables>
    <pivotTable tabId="23" name="Pivottabell1"/>
  </pivotTables>
  <data>
    <tabular pivotCacheId="73141676">
      <items count="2">
        <i x="1" s="1"/>
        <i x="0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Ålder8" xr10:uid="{3E7E4874-3D95-43AF-99A2-9CDB80613D66}" sourceName="Ålder">
  <pivotTables>
    <pivotTable tabId="23" name="Pivottabell1"/>
  </pivotTables>
  <data>
    <tabular pivotCacheId="73141676">
      <items count="4">
        <i x="0" s="1"/>
        <i x="1"/>
        <i x="2"/>
        <i x="3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Kön7" xr10:uid="{939D9BDD-3C7C-495F-8ECB-C9EEC33C4A8A}" sourceName="Kön">
  <pivotTables>
    <pivotTable tabId="23" name="Pivottabell1"/>
  </pivotTables>
  <data>
    <tabular pivotCacheId="73141676">
      <items count="3">
        <i x="2" s="1"/>
        <i x="1"/>
        <i x="0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Region5" xr10:uid="{0733047B-7F46-4BA4-BA2F-4B2EC4546F54}" sourceName="Region">
  <pivotTables>
    <pivotTable tabId="24" name="Pivottabell1"/>
  </pivotTables>
  <data>
    <tabular pivotCacheId="412344747">
      <items count="2">
        <i x="1" s="1"/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Kön5" xr10:uid="{001EC787-48E8-4982-9554-50C73A4B168A}" sourceName="Kön">
  <pivotTables>
    <pivotTable tabId="24" name="Pivottabell1"/>
  </pivotTables>
  <data>
    <tabular pivotCacheId="412344747">
      <items count="3">
        <i x="2" s="1"/>
        <i x="1"/>
        <i x="0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Ålder6" xr10:uid="{73C10774-58CF-4AF2-A091-0728009A846D}" sourceName="Ålder">
  <pivotTables>
    <pivotTable tabId="24" name="Pivottabell1"/>
  </pivotTables>
  <data>
    <tabular pivotCacheId="412344747">
      <items count="4">
        <i x="0" s="1"/>
        <i x="1"/>
        <i x="2"/>
        <i x="3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ön" xr10:uid="{00000000-0014-0000-FFFF-FFFF01000000}" cache="Utsnitt_Kön" caption="Kön" rowHeight="241300"/>
  <slicer name="Ålder" xr10:uid="{00000000-0014-0000-FFFF-FFFF02000000}" cache="Utsnitt_Ålder" caption="Ålder" rowHeight="241300"/>
  <slicer name="Region" xr10:uid="{00000000-0014-0000-FFFF-FFFF03000000}" cache="Utsnitt_Region" caption="Region" rowHeight="241300"/>
  <slicer name="Region 1" xr10:uid="{00000000-0014-0000-FFFF-FFFF04000000}" cache="Utsnitt_Region1" caption="Region" rowHeight="241300"/>
  <slicer name="Kön 1" xr10:uid="{00000000-0014-0000-FFFF-FFFF05000000}" cache="Utsnitt_Kön1" caption="Kön" rowHeight="241300"/>
  <slicer name="Ålder 1" xr10:uid="{00000000-0014-0000-FFFF-FFFF06000000}" cache="Utsnitt_Ålder1" caption="Ålder" rowHeight="241300"/>
  <slicer name="Region 2" xr10:uid="{00000000-0014-0000-FFFF-FFFF07000000}" cache="Utsnitt_Region2" caption="Region" rowHeight="241300"/>
  <slicer name="Kön 2" xr10:uid="{00000000-0014-0000-FFFF-FFFF08000000}" cache="Utsnitt_Kön2" caption="Kön" rowHeight="241300"/>
  <slicer name="Ålder 2" xr10:uid="{00000000-0014-0000-FFFF-FFFF09000000}" cache="Utsnitt_Ålder2" caption="Ålder" rowHeight="241300"/>
  <slicer name="Läkemedel" xr10:uid="{00000000-0014-0000-FFFF-FFFF0A000000}" cache="Utsnitt_Läkemedel" caption="Läkemedel" rowHeight="241300"/>
  <slicer name="Region 3" xr10:uid="{00000000-0014-0000-FFFF-FFFF0B000000}" cache="Utsnitt_Region3" caption="Region" rowHeight="241300"/>
  <slicer name="Kön 3" xr10:uid="{00000000-0014-0000-FFFF-FFFF0C000000}" cache="Utsnitt_Kön3" caption="Kön" rowHeight="241300"/>
  <slicer name="Ålder 3" xr10:uid="{00000000-0014-0000-FFFF-FFFF0D000000}" cache="Utsnitt_Ålder3" caption="Ålder" rowHeight="241300"/>
  <slicer name="Region 4" xr10:uid="{00000000-0014-0000-FFFF-FFFF0E000000}" cache="Utsnitt_Region4" caption="Region" rowHeight="241300"/>
  <slicer name="Kön 4" xr10:uid="{00000000-0014-0000-FFFF-FFFF0F000000}" cache="Utsnitt_Kön4" caption="Kön" rowHeight="241300"/>
  <slicer name="Ålder 4" xr10:uid="{00000000-0014-0000-FFFF-FFFF10000000}" cache="Utsnitt_Ålder4" caption="Ålder" rowHeight="241300"/>
  <slicer name="Ålder 5" xr10:uid="{00000000-0014-0000-FFFF-FFFF11000000}" cache="Utsnitt_Ålder5" caption="Ålder" rowHeight="241300"/>
  <slicer name="kön 6" xr10:uid="{00000000-0014-0000-FFFF-FFFF15000000}" cache="Utsnitt_kön6" caption="kön" rowHeight="241300"/>
  <slicer name="Ålder 7" xr10:uid="{00000000-0014-0000-FFFF-FFFF16000000}" cache="Utsnitt_Ålder7" caption="Ålder" rowHeight="241300"/>
  <slicer name="Region 6" xr10:uid="{63B0E07E-623E-4E2B-9631-D944826E0772}" cache="Utsnitt_Region6" caption="Region" rowHeight="241300"/>
  <slicer name="Ålder 8" xr10:uid="{D09335FA-4EF4-4840-A21B-EB7466ED7616}" cache="Utsnitt_Ålder8" caption="Ålder" rowHeight="241300"/>
  <slicer name="Kön 7" xr10:uid="{0DEE964E-55AD-4014-98FC-721A6BC86521}" cache="Utsnitt_Kön7" caption="Kön" rowHeight="241300"/>
  <slicer name="Region 5" xr10:uid="{FE2C12B2-B547-48A6-B1B9-261D4AA77BAA}" cache="Utsnitt_Region5" caption="Region" rowHeight="241300"/>
  <slicer name="Kön 5" xr10:uid="{14904AFC-317D-42C0-B481-E63D6ECE5CF3}" cache="Utsnitt_Kön5" caption="Kön" rowHeight="241300"/>
  <slicer name="Ålder 6" xr10:uid="{580A5BB3-0F36-4467-8951-369B70668267}" cache="Utsnitt_Ålder6" caption="Ålder" rowHeight="2413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råga1" displayName="Fråga1" ref="A1:F64" tableType="queryTable" totalsRowShown="0" headerRowDxfId="44" dataDxfId="43">
  <autoFilter ref="A1:F64" xr:uid="{00000000-0009-0000-0100-000001000000}"/>
  <tableColumns count="6">
    <tableColumn id="1" xr3:uid="{00000000-0010-0000-0000-000001000000}" uniqueName="1" name="region" queryTableFieldId="1" dataDxfId="42"/>
    <tableColumn id="2" xr3:uid="{00000000-0010-0000-0000-000002000000}" uniqueName="2" name="kön" queryTableFieldId="2" dataDxfId="41"/>
    <tableColumn id="3" xr3:uid="{00000000-0010-0000-0000-000003000000}" uniqueName="3" name="variabel" queryTableFieldId="3" dataDxfId="40"/>
    <tableColumn id="4" xr3:uid="{00000000-0010-0000-0000-000004000000}" uniqueName="4" name="Attribut.1" queryTableFieldId="4" dataDxfId="39"/>
    <tableColumn id="5" xr3:uid="{00000000-0010-0000-0000-000005000000}" uniqueName="5" name="Attribut.2" queryTableFieldId="5" dataDxfId="38"/>
    <tableColumn id="6" xr3:uid="{00000000-0010-0000-0000-000006000000}" uniqueName="6" name="Värde" queryTableFieldId="6" dataDxfId="37"/>
  </tableColumns>
  <tableStyleInfo name="TableStyleQueryResul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Fråga3" displayName="Fråga3" ref="A1:F309" tableType="queryTable" totalsRowShown="0" headerRowDxfId="34" dataDxfId="33">
  <autoFilter ref="A1:F309" xr:uid="{C3149C05-905C-41C7-BE9C-459CE91F314F}"/>
  <tableColumns count="6">
    <tableColumn id="1" xr3:uid="{C7FE8EC5-E617-441D-B158-F1DFEBCB7569}" uniqueName="1" name="region" queryTableFieldId="1" dataDxfId="32"/>
    <tableColumn id="2" xr3:uid="{4DBE18CA-15C4-48C9-A67F-8F474F512BF4}" uniqueName="2" name="ålder" queryTableFieldId="2" dataDxfId="31"/>
    <tableColumn id="3" xr3:uid="{1F0D0D52-6855-4325-A886-E28FC7FB3364}" uniqueName="3" name="kön" queryTableFieldId="3" dataDxfId="30"/>
    <tableColumn id="4" xr3:uid="{E70D543E-F531-44F8-A4AA-E9170382AB3E}" uniqueName="4" name="Attribut.1" queryTableFieldId="4" dataDxfId="29"/>
    <tableColumn id="5" xr3:uid="{E2AD07EF-0764-40BE-90D8-093EFAEF43D1}" uniqueName="5" name="Attribut.2" queryTableFieldId="5" dataDxfId="28"/>
    <tableColumn id="6" xr3:uid="{4B444D00-8B76-4EE9-A539-37DDC5BB7CDF}" uniqueName="6" name="Värde" queryTableFieldId="6" dataDxfId="27"/>
  </tableColumns>
  <tableStyleInfo name="TableStyleQueryResul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Fråga4" displayName="Fråga4" ref="A1:F309" tableType="queryTable" totalsRowShown="0" headerRowDxfId="26" dataDxfId="25">
  <autoFilter ref="A1:F309" xr:uid="{0E1C501A-2EAF-4A57-8EA0-7D6B612C1412}"/>
  <tableColumns count="6">
    <tableColumn id="1" xr3:uid="{411300FF-E87A-467D-B153-5147163B1761}" uniqueName="1" name="region" queryTableFieldId="1" dataDxfId="24"/>
    <tableColumn id="2" xr3:uid="{6BBE2CA3-D100-4EDA-AC98-3A4711CA7930}" uniqueName="2" name="ålder" queryTableFieldId="2" dataDxfId="23"/>
    <tableColumn id="3" xr3:uid="{846DFC01-1606-4DB4-AB14-748064C01BAA}" uniqueName="3" name="kön" queryTableFieldId="3" dataDxfId="22"/>
    <tableColumn id="4" xr3:uid="{F36A1D5A-25F9-4045-BD20-0803F876774D}" uniqueName="4" name="Attribut.1" queryTableFieldId="4" dataDxfId="21"/>
    <tableColumn id="5" xr3:uid="{26EE2552-EFC2-4DFB-95F5-4660B7150489}" uniqueName="5" name="Attribut.2" queryTableFieldId="5" dataDxfId="20"/>
    <tableColumn id="6" xr3:uid="{6590E3E4-FB96-4EB1-A28E-58AC574DE000}" uniqueName="6" name="Värde" queryTableFieldId="6" dataDxfId="19"/>
  </tableColumns>
  <tableStyleInfo name="TableStyleQueryResul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Befolk_Medel_samman" displayName="Befolk_Medel_samman" ref="A1:G617" tableType="queryTable" totalsRowShown="0" headerRowDxfId="17" dataDxfId="16">
  <autoFilter ref="A1:G617" xr:uid="{5E62869F-5930-41E3-8B58-9FBF782474BB}"/>
  <tableColumns count="7">
    <tableColumn id="1" xr3:uid="{568C301E-EF42-4A50-BBBD-AFF41CC904CD}" uniqueName="1" name="region" queryTableFieldId="1" dataDxfId="15"/>
    <tableColumn id="2" xr3:uid="{4B8A71D1-8470-43F4-A6EE-1063F0778F95}" uniqueName="2" name="ålder" queryTableFieldId="2" dataDxfId="14"/>
    <tableColumn id="3" xr3:uid="{E5EC8822-8189-45EF-A697-9996D3F445A6}" uniqueName="3" name="kön" queryTableFieldId="3" dataDxfId="13"/>
    <tableColumn id="4" xr3:uid="{B2E42C75-5F47-44C6-BA4C-A3E60500DCC1}" uniqueName="4" name="Attribut.1" queryTableFieldId="4" dataDxfId="12"/>
    <tableColumn id="5" xr3:uid="{5BA8310F-7DE6-48F1-B6A0-06395BB29C2B}" uniqueName="5" name="Attribut.2" queryTableFieldId="5" dataDxfId="11"/>
    <tableColumn id="6" xr3:uid="{4E31BCB0-1BBD-4C7B-9217-EB2833056586}" uniqueName="6" name="Värde" queryTableFieldId="6" dataDxfId="10"/>
    <tableColumn id="7" xr3:uid="{462B93EA-52A2-447E-9F7D-FE8B4956107A}" uniqueName="7" name="Åldersgrupp" queryTableFieldId="7" dataDxfId="9"/>
  </tableColumns>
  <tableStyleInfo name="TableStyleQueryResult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Fråga2" displayName="Fråga2" ref="A1:G199" tableType="queryTable" totalsRowShown="0" headerRowDxfId="8" dataDxfId="7">
  <autoFilter ref="A1:G199" xr:uid="{9D9C6E04-6ABF-4133-8DBD-CB96511677ED}"/>
  <tableColumns count="7">
    <tableColumn id="1" xr3:uid="{D651AC89-9706-4EF1-9FA9-934687109C8C}" uniqueName="1" name="region" queryTableFieldId="1" dataDxfId="6"/>
    <tableColumn id="2" xr3:uid="{17A3E4BF-2368-48B2-9AF7-5EAC9D314CF8}" uniqueName="2" name="kön" queryTableFieldId="2" dataDxfId="5"/>
    <tableColumn id="3" xr3:uid="{8C9FA960-5AED-44AC-A378-7FEC5C4135E7}" uniqueName="3" name="variabel" queryTableFieldId="3" dataDxfId="4"/>
    <tableColumn id="4" xr3:uid="{3057C96B-5674-4C5F-BECA-268E4C2AB848}" uniqueName="4" name="Variabel2" queryTableFieldId="4" dataDxfId="3"/>
    <tableColumn id="5" xr3:uid="{0145C316-456F-43A2-9BCD-F98B48F66764}" uniqueName="5" name="År" queryTableFieldId="5" dataDxfId="2"/>
    <tableColumn id="6" xr3:uid="{CC768DE9-1D44-429C-ADF7-5AA7B006CAA3}" uniqueName="6" name="Värde" queryTableFieldId="6" dataDxfId="1"/>
    <tableColumn id="7" xr3:uid="{F2250DE1-EE1B-499B-A67D-962B25A34FE6}" uniqueName="7" name="Ålder" queryTableFieldId="7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3.xml"/><Relationship Id="rId7" Type="http://schemas.openxmlformats.org/officeDocument/2006/relationships/drawing" Target="../drawings/drawing3.xml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6" Type="http://schemas.openxmlformats.org/officeDocument/2006/relationships/printerSettings" Target="../printerSettings/printerSettings2.bin"/><Relationship Id="rId5" Type="http://schemas.openxmlformats.org/officeDocument/2006/relationships/pivotTable" Target="../pivotTables/pivotTable15.xml"/><Relationship Id="rId4" Type="http://schemas.openxmlformats.org/officeDocument/2006/relationships/pivotTable" Target="../pivotTables/pivotTable1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0.xml"/><Relationship Id="rId2" Type="http://schemas.openxmlformats.org/officeDocument/2006/relationships/pivotTable" Target="../pivotTables/pivotTable19.xml"/><Relationship Id="rId1" Type="http://schemas.openxmlformats.org/officeDocument/2006/relationships/pivotTable" Target="../pivotTables/pivotTable18.xml"/><Relationship Id="rId5" Type="http://schemas.openxmlformats.org/officeDocument/2006/relationships/table" Target="../tables/table4.xml"/><Relationship Id="rId4" Type="http://schemas.openxmlformats.org/officeDocument/2006/relationships/pivotTable" Target="../pivotTables/pivotTable2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ivotTable" Target="../pivotTables/pivot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8"/>
  <dimension ref="A1:AC135"/>
  <sheetViews>
    <sheetView tabSelected="1" zoomScale="80" zoomScaleNormal="80" workbookViewId="0">
      <selection sqref="A1:I2"/>
    </sheetView>
  </sheetViews>
  <sheetFormatPr defaultRowHeight="15" x14ac:dyDescent="0.25"/>
  <cols>
    <col min="1" max="8" width="9.140625" style="5"/>
    <col min="9" max="9" width="11.42578125" style="5" customWidth="1"/>
    <col min="10" max="10" width="1.7109375" style="6" customWidth="1"/>
    <col min="11" max="19" width="9.140625" style="5"/>
    <col min="20" max="20" width="2.42578125" style="6" customWidth="1"/>
    <col min="21" max="16384" width="9.140625" style="5"/>
  </cols>
  <sheetData>
    <row r="1" spans="1:29" ht="15" customHeight="1" x14ac:dyDescent="0.25">
      <c r="A1" s="99" t="s">
        <v>46</v>
      </c>
      <c r="B1" s="99"/>
      <c r="C1" s="99"/>
      <c r="D1" s="99"/>
      <c r="E1" s="99"/>
      <c r="F1" s="99"/>
      <c r="G1" s="99"/>
      <c r="H1" s="99"/>
      <c r="I1" s="99"/>
      <c r="K1" s="99" t="s">
        <v>156</v>
      </c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</row>
    <row r="2" spans="1:29" ht="15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</row>
    <row r="3" spans="1:29" ht="38.25" customHeight="1" x14ac:dyDescent="0.25">
      <c r="A3" s="100" t="s">
        <v>155</v>
      </c>
      <c r="B3" s="100"/>
      <c r="C3" s="100"/>
      <c r="D3" s="100"/>
      <c r="E3" s="100"/>
      <c r="F3" s="100"/>
      <c r="G3" s="100"/>
      <c r="H3" s="100"/>
      <c r="I3" s="100"/>
      <c r="K3" s="100" t="s">
        <v>168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</row>
    <row r="4" spans="1:29" ht="9.75" customHeight="1" x14ac:dyDescent="0.25">
      <c r="A4" s="100"/>
      <c r="B4" s="100"/>
      <c r="C4" s="100"/>
      <c r="D4" s="100"/>
      <c r="E4" s="100"/>
      <c r="F4" s="100"/>
      <c r="G4" s="100"/>
      <c r="H4" s="100"/>
      <c r="I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</row>
    <row r="5" spans="1:29" x14ac:dyDescent="0.25">
      <c r="T5" s="5"/>
    </row>
    <row r="6" spans="1:29" x14ac:dyDescent="0.25">
      <c r="T6" s="5"/>
    </row>
    <row r="7" spans="1:29" x14ac:dyDescent="0.25">
      <c r="T7" s="5"/>
    </row>
    <row r="8" spans="1:29" x14ac:dyDescent="0.25">
      <c r="T8" s="5"/>
    </row>
    <row r="9" spans="1:29" x14ac:dyDescent="0.25">
      <c r="T9" s="5"/>
    </row>
    <row r="10" spans="1:29" x14ac:dyDescent="0.25">
      <c r="T10" s="5"/>
    </row>
    <row r="11" spans="1:29" x14ac:dyDescent="0.25">
      <c r="T11" s="5"/>
    </row>
    <row r="12" spans="1:29" x14ac:dyDescent="0.25">
      <c r="T12" s="5"/>
    </row>
    <row r="13" spans="1:29" x14ac:dyDescent="0.25">
      <c r="T13" s="5"/>
    </row>
    <row r="14" spans="1:29" x14ac:dyDescent="0.25">
      <c r="T14" s="5"/>
    </row>
    <row r="15" spans="1:29" x14ac:dyDescent="0.25">
      <c r="T15" s="5"/>
    </row>
    <row r="16" spans="1:29" x14ac:dyDescent="0.25">
      <c r="T16" s="5"/>
    </row>
    <row r="17" spans="1:29" x14ac:dyDescent="0.25">
      <c r="T17" s="5"/>
    </row>
    <row r="18" spans="1:29" x14ac:dyDescent="0.25">
      <c r="T18" s="5"/>
    </row>
    <row r="19" spans="1:29" x14ac:dyDescent="0.25">
      <c r="T19" s="5"/>
    </row>
    <row r="20" spans="1:29" x14ac:dyDescent="0.25">
      <c r="T20" s="5"/>
    </row>
    <row r="21" spans="1:29" x14ac:dyDescent="0.25">
      <c r="T21" s="5"/>
    </row>
    <row r="22" spans="1:29" x14ac:dyDescent="0.25">
      <c r="T22" s="5"/>
    </row>
    <row r="23" spans="1:29" x14ac:dyDescent="0.25">
      <c r="T23" s="5"/>
    </row>
    <row r="24" spans="1:29" x14ac:dyDescent="0.25">
      <c r="T24" s="5"/>
    </row>
    <row r="25" spans="1:29" x14ac:dyDescent="0.25">
      <c r="T25" s="5"/>
    </row>
    <row r="26" spans="1:29" x14ac:dyDescent="0.25">
      <c r="T26" s="5"/>
    </row>
    <row r="27" spans="1:29" x14ac:dyDescent="0.25">
      <c r="T27" s="5"/>
    </row>
    <row r="28" spans="1:29" x14ac:dyDescent="0.25">
      <c r="T28" s="5"/>
    </row>
    <row r="29" spans="1:29" x14ac:dyDescent="0.25">
      <c r="T29" s="5"/>
    </row>
    <row r="30" spans="1:29" x14ac:dyDescent="0.25">
      <c r="T30" s="5"/>
    </row>
    <row r="31" spans="1:29" x14ac:dyDescent="0.25">
      <c r="T31" s="5"/>
    </row>
    <row r="32" spans="1:29" ht="15" customHeight="1" x14ac:dyDescent="0.25">
      <c r="A32" s="99" t="s">
        <v>44</v>
      </c>
      <c r="B32" s="99"/>
      <c r="C32" s="99"/>
      <c r="D32" s="99"/>
      <c r="E32" s="99"/>
      <c r="F32" s="99"/>
      <c r="G32" s="99"/>
      <c r="H32" s="99"/>
      <c r="I32" s="99"/>
      <c r="K32" s="99" t="s">
        <v>170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</row>
    <row r="33" spans="1:29" ht="15" customHeight="1" x14ac:dyDescent="0.25">
      <c r="A33" s="99"/>
      <c r="B33" s="99"/>
      <c r="C33" s="99"/>
      <c r="D33" s="99"/>
      <c r="E33" s="99"/>
      <c r="F33" s="99"/>
      <c r="G33" s="99"/>
      <c r="H33" s="99"/>
      <c r="I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</row>
    <row r="34" spans="1:29" x14ac:dyDescent="0.25">
      <c r="A34" s="100" t="s">
        <v>48</v>
      </c>
      <c r="B34" s="100"/>
      <c r="C34" s="100"/>
      <c r="D34" s="100"/>
      <c r="E34" s="100"/>
      <c r="F34" s="100"/>
      <c r="G34" s="100"/>
      <c r="H34" s="100"/>
      <c r="I34" s="100"/>
      <c r="K34" s="104" t="s">
        <v>169</v>
      </c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</row>
    <row r="35" spans="1:29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</row>
    <row r="36" spans="1:29" x14ac:dyDescent="0.25">
      <c r="T36" s="5"/>
    </row>
    <row r="37" spans="1:29" x14ac:dyDescent="0.25">
      <c r="T37" s="5"/>
    </row>
    <row r="38" spans="1:29" x14ac:dyDescent="0.25">
      <c r="T38" s="5"/>
    </row>
    <row r="39" spans="1:29" x14ac:dyDescent="0.25">
      <c r="T39" s="5"/>
    </row>
    <row r="40" spans="1:29" x14ac:dyDescent="0.25">
      <c r="T40" s="5"/>
    </row>
    <row r="41" spans="1:29" x14ac:dyDescent="0.25">
      <c r="T41" s="5"/>
    </row>
    <row r="42" spans="1:29" x14ac:dyDescent="0.25">
      <c r="T42" s="5"/>
    </row>
    <row r="43" spans="1:29" x14ac:dyDescent="0.25">
      <c r="T43" s="5"/>
    </row>
    <row r="44" spans="1:29" x14ac:dyDescent="0.25">
      <c r="T44" s="5"/>
    </row>
    <row r="45" spans="1:29" x14ac:dyDescent="0.25">
      <c r="T45" s="5"/>
    </row>
    <row r="46" spans="1:29" x14ac:dyDescent="0.25">
      <c r="T46" s="5"/>
    </row>
    <row r="47" spans="1:29" x14ac:dyDescent="0.25">
      <c r="T47" s="5"/>
    </row>
    <row r="48" spans="1:29" x14ac:dyDescent="0.25">
      <c r="T48" s="5"/>
    </row>
    <row r="49" spans="20:20" x14ac:dyDescent="0.25">
      <c r="T49" s="5"/>
    </row>
    <row r="50" spans="20:20" x14ac:dyDescent="0.25">
      <c r="T50" s="5"/>
    </row>
    <row r="51" spans="20:20" x14ac:dyDescent="0.25">
      <c r="T51" s="5"/>
    </row>
    <row r="52" spans="20:20" x14ac:dyDescent="0.25">
      <c r="T52" s="5"/>
    </row>
    <row r="53" spans="20:20" x14ac:dyDescent="0.25">
      <c r="T53" s="5"/>
    </row>
    <row r="54" spans="20:20" x14ac:dyDescent="0.25">
      <c r="T54" s="5"/>
    </row>
    <row r="55" spans="20:20" x14ac:dyDescent="0.25">
      <c r="T55" s="5"/>
    </row>
    <row r="56" spans="20:20" x14ac:dyDescent="0.25">
      <c r="T56" s="5"/>
    </row>
    <row r="57" spans="20:20" x14ac:dyDescent="0.25">
      <c r="T57" s="5"/>
    </row>
    <row r="58" spans="20:20" x14ac:dyDescent="0.25">
      <c r="T58" s="5"/>
    </row>
    <row r="59" spans="20:20" x14ac:dyDescent="0.25">
      <c r="T59" s="5"/>
    </row>
    <row r="60" spans="20:20" x14ac:dyDescent="0.25">
      <c r="T60" s="5"/>
    </row>
    <row r="61" spans="20:20" x14ac:dyDescent="0.25">
      <c r="T61" s="5"/>
    </row>
    <row r="62" spans="20:20" x14ac:dyDescent="0.25">
      <c r="T62" s="5"/>
    </row>
    <row r="63" spans="20:20" x14ac:dyDescent="0.25">
      <c r="T63" s="5"/>
    </row>
    <row r="64" spans="20:20" x14ac:dyDescent="0.25">
      <c r="T64" s="5"/>
    </row>
    <row r="65" spans="1:29" ht="15" customHeight="1" x14ac:dyDescent="0.25">
      <c r="A65" s="99" t="s">
        <v>26</v>
      </c>
      <c r="B65" s="99"/>
      <c r="C65" s="99"/>
      <c r="D65" s="99"/>
      <c r="E65" s="99"/>
      <c r="F65" s="99"/>
      <c r="G65" s="99"/>
      <c r="H65" s="99"/>
      <c r="I65" s="99"/>
      <c r="K65" s="99" t="s">
        <v>36</v>
      </c>
      <c r="L65" s="99"/>
      <c r="M65" s="99"/>
      <c r="N65" s="99"/>
      <c r="O65" s="99"/>
      <c r="P65" s="99"/>
      <c r="Q65" s="99"/>
      <c r="R65" s="99"/>
      <c r="S65" s="99"/>
      <c r="U65" s="99" t="s">
        <v>37</v>
      </c>
      <c r="V65" s="99"/>
      <c r="W65" s="99"/>
      <c r="X65" s="99"/>
      <c r="Y65" s="99"/>
      <c r="Z65" s="99"/>
      <c r="AA65" s="99"/>
      <c r="AB65" s="99"/>
      <c r="AC65" s="99"/>
    </row>
    <row r="66" spans="1:29" ht="15" customHeight="1" x14ac:dyDescent="0.25">
      <c r="A66" s="99"/>
      <c r="B66" s="99"/>
      <c r="C66" s="99"/>
      <c r="D66" s="99"/>
      <c r="E66" s="99"/>
      <c r="F66" s="99"/>
      <c r="G66" s="99"/>
      <c r="H66" s="99"/>
      <c r="I66" s="99"/>
      <c r="K66" s="99"/>
      <c r="L66" s="99"/>
      <c r="M66" s="99"/>
      <c r="N66" s="99"/>
      <c r="O66" s="99"/>
      <c r="P66" s="99"/>
      <c r="Q66" s="99"/>
      <c r="R66" s="99"/>
      <c r="S66" s="99"/>
      <c r="U66" s="99"/>
      <c r="V66" s="99"/>
      <c r="W66" s="99"/>
      <c r="X66" s="99"/>
      <c r="Y66" s="99"/>
      <c r="Z66" s="99"/>
      <c r="AA66" s="99"/>
      <c r="AB66" s="99"/>
      <c r="AC66" s="99"/>
    </row>
    <row r="67" spans="1:29" x14ac:dyDescent="0.25">
      <c r="A67" s="100" t="s">
        <v>86</v>
      </c>
      <c r="B67" s="100"/>
      <c r="C67" s="100"/>
      <c r="D67" s="100"/>
      <c r="E67" s="100"/>
      <c r="F67" s="100"/>
      <c r="G67" s="100"/>
      <c r="H67" s="100"/>
      <c r="I67" s="100"/>
      <c r="K67" s="100" t="s">
        <v>165</v>
      </c>
      <c r="L67" s="100"/>
      <c r="M67" s="100"/>
      <c r="N67" s="100"/>
      <c r="O67" s="100"/>
      <c r="P67" s="100"/>
      <c r="Q67" s="100"/>
      <c r="R67" s="100"/>
      <c r="S67" s="100"/>
      <c r="U67" s="100" t="s">
        <v>47</v>
      </c>
      <c r="V67" s="100"/>
      <c r="W67" s="100"/>
      <c r="X67" s="100"/>
      <c r="Y67" s="100"/>
      <c r="Z67" s="100"/>
      <c r="AA67" s="100"/>
      <c r="AB67" s="100"/>
      <c r="AC67" s="100"/>
    </row>
    <row r="68" spans="1:29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K68" s="100"/>
      <c r="L68" s="100"/>
      <c r="M68" s="100"/>
      <c r="N68" s="100"/>
      <c r="O68" s="100"/>
      <c r="P68" s="100"/>
      <c r="Q68" s="100"/>
      <c r="R68" s="100"/>
      <c r="S68" s="100"/>
      <c r="U68" s="100"/>
      <c r="V68" s="100"/>
      <c r="W68" s="100"/>
      <c r="X68" s="100"/>
      <c r="Y68" s="100"/>
      <c r="Z68" s="100"/>
      <c r="AA68" s="100"/>
      <c r="AB68" s="100"/>
      <c r="AC68" s="100"/>
    </row>
    <row r="102" spans="1:29" ht="26.25" x14ac:dyDescent="0.4">
      <c r="A102" s="99" t="s">
        <v>79</v>
      </c>
      <c r="B102" s="99"/>
      <c r="C102" s="99"/>
      <c r="D102" s="99"/>
      <c r="E102" s="99"/>
      <c r="F102" s="99"/>
      <c r="G102" s="99"/>
      <c r="H102" s="99"/>
      <c r="I102" s="99"/>
      <c r="J102" s="58"/>
      <c r="K102" s="99" t="s">
        <v>85</v>
      </c>
      <c r="L102" s="99"/>
      <c r="M102" s="99"/>
      <c r="N102" s="99"/>
      <c r="O102" s="99"/>
      <c r="P102" s="99"/>
      <c r="Q102" s="99"/>
      <c r="R102" s="99"/>
      <c r="S102" s="99"/>
      <c r="U102" s="101" t="s">
        <v>154</v>
      </c>
      <c r="V102" s="101"/>
      <c r="W102" s="101"/>
      <c r="X102" s="101"/>
      <c r="Y102" s="101"/>
      <c r="Z102" s="101"/>
      <c r="AA102" s="101"/>
      <c r="AB102" s="101"/>
      <c r="AC102" s="101"/>
    </row>
    <row r="103" spans="1:29" ht="15" customHeight="1" x14ac:dyDescent="0.4">
      <c r="A103" s="99"/>
      <c r="B103" s="99"/>
      <c r="C103" s="99"/>
      <c r="D103" s="99"/>
      <c r="E103" s="99"/>
      <c r="F103" s="99"/>
      <c r="G103" s="99"/>
      <c r="H103" s="99"/>
      <c r="I103" s="99"/>
      <c r="J103" s="58"/>
      <c r="K103" s="99"/>
      <c r="L103" s="99"/>
      <c r="M103" s="99"/>
      <c r="N103" s="99"/>
      <c r="O103" s="99"/>
      <c r="P103" s="99"/>
      <c r="Q103" s="99"/>
      <c r="R103" s="99"/>
      <c r="S103" s="99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" customHeight="1" x14ac:dyDescent="0.25"/>
    <row r="105" spans="1:29" ht="33.75" customHeight="1" x14ac:dyDescent="0.25"/>
    <row r="106" spans="1:29" ht="18" customHeight="1" x14ac:dyDescent="0.25"/>
    <row r="132" spans="1:29" ht="26.25" x14ac:dyDescent="0.4">
      <c r="A132" s="99" t="s">
        <v>74</v>
      </c>
      <c r="B132" s="99"/>
      <c r="C132" s="99"/>
      <c r="D132" s="99"/>
      <c r="E132" s="99"/>
      <c r="F132" s="99"/>
      <c r="G132" s="99"/>
      <c r="H132" s="99"/>
      <c r="I132" s="99"/>
      <c r="J132" s="58"/>
      <c r="K132" s="103" t="s">
        <v>75</v>
      </c>
      <c r="L132" s="103"/>
      <c r="M132" s="103"/>
      <c r="N132" s="103"/>
      <c r="O132" s="103"/>
      <c r="P132" s="103"/>
      <c r="Q132" s="103"/>
      <c r="R132" s="103"/>
      <c r="S132" s="103"/>
      <c r="T132" s="58"/>
      <c r="U132" s="99" t="s">
        <v>76</v>
      </c>
      <c r="V132" s="99"/>
      <c r="W132" s="99"/>
      <c r="X132" s="99"/>
      <c r="Y132" s="99"/>
      <c r="Z132" s="99"/>
      <c r="AA132" s="99"/>
      <c r="AB132" s="99"/>
      <c r="AC132" s="99"/>
    </row>
    <row r="133" spans="1:29" ht="26.25" x14ac:dyDescent="0.4">
      <c r="A133" s="99"/>
      <c r="B133" s="99"/>
      <c r="C133" s="99"/>
      <c r="D133" s="99"/>
      <c r="E133" s="99"/>
      <c r="F133" s="99"/>
      <c r="G133" s="99"/>
      <c r="H133" s="99"/>
      <c r="I133" s="99"/>
      <c r="J133" s="58"/>
      <c r="K133" s="103"/>
      <c r="L133" s="103"/>
      <c r="M133" s="103"/>
      <c r="N133" s="103"/>
      <c r="O133" s="103"/>
      <c r="P133" s="103"/>
      <c r="Q133" s="103"/>
      <c r="R133" s="103"/>
      <c r="S133" s="103"/>
      <c r="T133" s="58"/>
      <c r="U133" s="99"/>
      <c r="V133" s="99"/>
      <c r="W133" s="99"/>
      <c r="X133" s="99"/>
      <c r="Y133" s="99"/>
      <c r="Z133" s="99"/>
      <c r="AA133" s="99"/>
      <c r="AB133" s="99"/>
      <c r="AC133" s="99"/>
    </row>
    <row r="134" spans="1:29" x14ac:dyDescent="0.25">
      <c r="A134" s="102" t="s">
        <v>52</v>
      </c>
      <c r="B134" s="102"/>
      <c r="C134" s="102"/>
      <c r="D134" s="102"/>
      <c r="E134" s="102"/>
      <c r="F134" s="102"/>
      <c r="G134" s="102"/>
      <c r="H134" s="102"/>
      <c r="I134" s="102"/>
    </row>
    <row r="135" spans="1:29" x14ac:dyDescent="0.25">
      <c r="A135" s="102"/>
      <c r="B135" s="102"/>
      <c r="C135" s="102"/>
      <c r="D135" s="102"/>
      <c r="E135" s="102"/>
      <c r="F135" s="102"/>
      <c r="G135" s="102"/>
      <c r="H135" s="102"/>
      <c r="I135" s="102"/>
    </row>
  </sheetData>
  <mergeCells count="21">
    <mergeCell ref="A134:I135"/>
    <mergeCell ref="A34:I35"/>
    <mergeCell ref="A3:I4"/>
    <mergeCell ref="K65:S66"/>
    <mergeCell ref="U65:AC66"/>
    <mergeCell ref="A65:I66"/>
    <mergeCell ref="A132:I133"/>
    <mergeCell ref="K132:S133"/>
    <mergeCell ref="U132:AC133"/>
    <mergeCell ref="K32:AC33"/>
    <mergeCell ref="K34:AC35"/>
    <mergeCell ref="K67:S68"/>
    <mergeCell ref="U67:AC68"/>
    <mergeCell ref="A67:I68"/>
    <mergeCell ref="A32:I33"/>
    <mergeCell ref="K1:AC2"/>
    <mergeCell ref="K3:AC4"/>
    <mergeCell ref="A1:I2"/>
    <mergeCell ref="A102:I103"/>
    <mergeCell ref="K102:S103"/>
    <mergeCell ref="U102:AC10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Q271"/>
  <sheetViews>
    <sheetView workbookViewId="0">
      <selection activeCell="J31" sqref="J31"/>
    </sheetView>
  </sheetViews>
  <sheetFormatPr defaultRowHeight="15" x14ac:dyDescent="0.25"/>
  <cols>
    <col min="2" max="2" width="20.140625" customWidth="1"/>
    <col min="10" max="10" width="32.42578125" customWidth="1"/>
    <col min="11" max="11" width="18.140625" bestFit="1" customWidth="1"/>
    <col min="12" max="12" width="7" customWidth="1"/>
    <col min="13" max="13" width="11.85546875" bestFit="1" customWidth="1"/>
    <col min="14" max="14" width="6" bestFit="1" customWidth="1"/>
    <col min="15" max="15" width="14.42578125" customWidth="1"/>
    <col min="16" max="16" width="5.5703125" bestFit="1" customWidth="1"/>
    <col min="17" max="17" width="11.85546875" bestFit="1" customWidth="1"/>
    <col min="18" max="18" width="6" bestFit="1" customWidth="1"/>
    <col min="19" max="19" width="14.42578125" bestFit="1" customWidth="1"/>
    <col min="20" max="20" width="6" customWidth="1"/>
    <col min="21" max="21" width="14.42578125" customWidth="1"/>
    <col min="22" max="22" width="6" customWidth="1"/>
    <col min="23" max="23" width="14.42578125" bestFit="1" customWidth="1"/>
    <col min="24" max="24" width="5.5703125" bestFit="1" customWidth="1"/>
    <col min="25" max="25" width="14.42578125" bestFit="1" customWidth="1"/>
    <col min="26" max="26" width="5.5703125" bestFit="1" customWidth="1"/>
    <col min="27" max="27" width="14.42578125" customWidth="1"/>
    <col min="28" max="28" width="5.5703125" bestFit="1" customWidth="1"/>
    <col min="29" max="29" width="11.85546875" bestFit="1" customWidth="1"/>
    <col min="30" max="30" width="6" customWidth="1"/>
    <col min="31" max="31" width="14.42578125" bestFit="1" customWidth="1"/>
    <col min="32" max="32" width="6" customWidth="1"/>
    <col min="33" max="33" width="14.42578125" customWidth="1"/>
    <col min="34" max="34" width="6" customWidth="1"/>
    <col min="35" max="35" width="11.85546875" customWidth="1"/>
    <col min="36" max="36" width="5.5703125" customWidth="1"/>
    <col min="37" max="37" width="12" bestFit="1" customWidth="1"/>
    <col min="38" max="38" width="14.42578125" bestFit="1" customWidth="1"/>
    <col min="39" max="39" width="5.5703125" customWidth="1"/>
    <col min="40" max="40" width="12" bestFit="1" customWidth="1"/>
    <col min="41" max="41" width="14.42578125" bestFit="1" customWidth="1"/>
    <col min="42" max="42" width="5.5703125" customWidth="1"/>
    <col min="43" max="43" width="12" bestFit="1" customWidth="1"/>
    <col min="44" max="44" width="14.42578125" bestFit="1" customWidth="1"/>
    <col min="45" max="45" width="5.5703125" customWidth="1"/>
    <col min="46" max="46" width="12" bestFit="1" customWidth="1"/>
    <col min="47" max="47" width="11.855468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3" x14ac:dyDescent="0.25">
      <c r="A2" s="63" t="s">
        <v>157</v>
      </c>
      <c r="B2" s="63" t="s">
        <v>159</v>
      </c>
      <c r="C2" s="63" t="s">
        <v>7</v>
      </c>
      <c r="D2" s="63" t="s">
        <v>8</v>
      </c>
      <c r="E2" s="63" t="s">
        <v>9</v>
      </c>
      <c r="F2" s="65">
        <v>28.45</v>
      </c>
    </row>
    <row r="3" spans="1:13" x14ac:dyDescent="0.25">
      <c r="A3" s="64" t="s">
        <v>157</v>
      </c>
      <c r="B3" s="64" t="s">
        <v>159</v>
      </c>
      <c r="C3" s="64" t="s">
        <v>7</v>
      </c>
      <c r="D3" s="64" t="s">
        <v>10</v>
      </c>
      <c r="E3" s="64" t="s">
        <v>9</v>
      </c>
      <c r="F3" s="66">
        <v>16.649999999999999</v>
      </c>
      <c r="J3" s="2" t="s">
        <v>35</v>
      </c>
      <c r="K3" s="2" t="s">
        <v>32</v>
      </c>
    </row>
    <row r="4" spans="1:13" x14ac:dyDescent="0.25">
      <c r="A4" s="63" t="s">
        <v>157</v>
      </c>
      <c r="B4" s="63" t="s">
        <v>159</v>
      </c>
      <c r="C4" s="63" t="s">
        <v>7</v>
      </c>
      <c r="D4" s="63" t="s">
        <v>11</v>
      </c>
      <c r="E4" s="63" t="s">
        <v>9</v>
      </c>
      <c r="F4" s="65">
        <v>22.75</v>
      </c>
      <c r="K4" s="56" t="s">
        <v>159</v>
      </c>
      <c r="M4" s="56" t="s">
        <v>33</v>
      </c>
    </row>
    <row r="5" spans="1:13" x14ac:dyDescent="0.25">
      <c r="A5" s="64" t="s">
        <v>157</v>
      </c>
      <c r="B5" s="64" t="s">
        <v>159</v>
      </c>
      <c r="C5" s="64" t="s">
        <v>12</v>
      </c>
      <c r="D5" s="64" t="s">
        <v>8</v>
      </c>
      <c r="E5" s="64" t="s">
        <v>9</v>
      </c>
      <c r="F5" s="66">
        <v>19.25</v>
      </c>
      <c r="K5" s="56" t="s">
        <v>9</v>
      </c>
    </row>
    <row r="6" spans="1:13" x14ac:dyDescent="0.25">
      <c r="A6" s="63" t="s">
        <v>157</v>
      </c>
      <c r="B6" s="63" t="s">
        <v>159</v>
      </c>
      <c r="C6" s="63" t="s">
        <v>12</v>
      </c>
      <c r="D6" s="63" t="s">
        <v>10</v>
      </c>
      <c r="E6" s="63" t="s">
        <v>9</v>
      </c>
      <c r="F6" s="65">
        <v>10.67</v>
      </c>
      <c r="K6" s="56" t="s">
        <v>11</v>
      </c>
    </row>
    <row r="7" spans="1:13" x14ac:dyDescent="0.25">
      <c r="A7" s="64" t="s">
        <v>157</v>
      </c>
      <c r="B7" s="64" t="s">
        <v>159</v>
      </c>
      <c r="C7" s="64" t="s">
        <v>12</v>
      </c>
      <c r="D7" s="64" t="s">
        <v>11</v>
      </c>
      <c r="E7" s="64" t="s">
        <v>9</v>
      </c>
      <c r="F7" s="66">
        <v>15.14</v>
      </c>
      <c r="J7" s="2" t="s">
        <v>34</v>
      </c>
      <c r="K7" s="56" t="s">
        <v>12</v>
      </c>
      <c r="L7" s="56" t="s">
        <v>7</v>
      </c>
    </row>
    <row r="8" spans="1:13" x14ac:dyDescent="0.25">
      <c r="A8" s="63" t="s">
        <v>6</v>
      </c>
      <c r="B8" s="63" t="s">
        <v>159</v>
      </c>
      <c r="C8" s="63" t="s">
        <v>7</v>
      </c>
      <c r="D8" s="63" t="s">
        <v>8</v>
      </c>
      <c r="E8" s="63" t="s">
        <v>9</v>
      </c>
      <c r="F8" s="65">
        <v>27.25</v>
      </c>
      <c r="J8" s="3" t="s">
        <v>16</v>
      </c>
      <c r="K8" s="4">
        <v>11.27</v>
      </c>
      <c r="L8" s="4">
        <v>16.36</v>
      </c>
      <c r="M8" s="4">
        <v>27.63</v>
      </c>
    </row>
    <row r="9" spans="1:13" x14ac:dyDescent="0.25">
      <c r="A9" s="64" t="s">
        <v>6</v>
      </c>
      <c r="B9" s="64" t="s">
        <v>159</v>
      </c>
      <c r="C9" s="64" t="s">
        <v>7</v>
      </c>
      <c r="D9" s="64" t="s">
        <v>10</v>
      </c>
      <c r="E9" s="64" t="s">
        <v>9</v>
      </c>
      <c r="F9" s="66">
        <v>15.77</v>
      </c>
      <c r="J9" s="3" t="s">
        <v>15</v>
      </c>
      <c r="K9" s="4">
        <v>11.24</v>
      </c>
      <c r="L9" s="4">
        <v>17.88</v>
      </c>
      <c r="M9" s="4">
        <v>29.119999999999997</v>
      </c>
    </row>
    <row r="10" spans="1:13" x14ac:dyDescent="0.25">
      <c r="A10" s="63" t="s">
        <v>6</v>
      </c>
      <c r="B10" s="63" t="s">
        <v>159</v>
      </c>
      <c r="C10" s="63" t="s">
        <v>7</v>
      </c>
      <c r="D10" s="63" t="s">
        <v>11</v>
      </c>
      <c r="E10" s="63" t="s">
        <v>9</v>
      </c>
      <c r="F10" s="65">
        <v>21.7</v>
      </c>
      <c r="J10" s="3" t="s">
        <v>14</v>
      </c>
      <c r="K10" s="4">
        <v>12.31</v>
      </c>
      <c r="L10" s="4">
        <v>19.25</v>
      </c>
      <c r="M10" s="4">
        <v>31.560000000000002</v>
      </c>
    </row>
    <row r="11" spans="1:13" x14ac:dyDescent="0.25">
      <c r="A11" s="64" t="s">
        <v>6</v>
      </c>
      <c r="B11" s="64" t="s">
        <v>159</v>
      </c>
      <c r="C11" s="64" t="s">
        <v>12</v>
      </c>
      <c r="D11" s="64" t="s">
        <v>8</v>
      </c>
      <c r="E11" s="64" t="s">
        <v>9</v>
      </c>
      <c r="F11" s="66">
        <v>19.22</v>
      </c>
      <c r="J11" s="3" t="s">
        <v>13</v>
      </c>
      <c r="K11" s="4">
        <v>13.56</v>
      </c>
      <c r="L11" s="4">
        <v>20.68</v>
      </c>
      <c r="M11" s="4">
        <v>34.24</v>
      </c>
    </row>
    <row r="12" spans="1:13" x14ac:dyDescent="0.25">
      <c r="A12" s="63" t="s">
        <v>6</v>
      </c>
      <c r="B12" s="63" t="s">
        <v>159</v>
      </c>
      <c r="C12" s="63" t="s">
        <v>12</v>
      </c>
      <c r="D12" s="63" t="s">
        <v>10</v>
      </c>
      <c r="E12" s="63" t="s">
        <v>9</v>
      </c>
      <c r="F12" s="65">
        <v>10.029999999999999</v>
      </c>
      <c r="J12" s="3" t="s">
        <v>6</v>
      </c>
      <c r="K12" s="4">
        <v>14.8</v>
      </c>
      <c r="L12" s="4">
        <v>21.7</v>
      </c>
      <c r="M12" s="4">
        <v>36.5</v>
      </c>
    </row>
    <row r="13" spans="1:13" x14ac:dyDescent="0.25">
      <c r="A13" s="64" t="s">
        <v>6</v>
      </c>
      <c r="B13" s="64" t="s">
        <v>159</v>
      </c>
      <c r="C13" s="64" t="s">
        <v>12</v>
      </c>
      <c r="D13" s="64" t="s">
        <v>11</v>
      </c>
      <c r="E13" s="64" t="s">
        <v>9</v>
      </c>
      <c r="F13" s="66">
        <v>14.8</v>
      </c>
      <c r="J13" s="3" t="s">
        <v>157</v>
      </c>
      <c r="K13" s="4">
        <v>15.14</v>
      </c>
      <c r="L13" s="4">
        <v>22.75</v>
      </c>
      <c r="M13" s="4">
        <v>37.89</v>
      </c>
    </row>
    <row r="14" spans="1:13" x14ac:dyDescent="0.25">
      <c r="A14" s="63" t="s">
        <v>13</v>
      </c>
      <c r="B14" s="63" t="s">
        <v>159</v>
      </c>
      <c r="C14" s="63" t="s">
        <v>7</v>
      </c>
      <c r="D14" s="63" t="s">
        <v>8</v>
      </c>
      <c r="E14" s="63" t="s">
        <v>9</v>
      </c>
      <c r="F14" s="65">
        <v>26.31</v>
      </c>
      <c r="J14" s="3" t="s">
        <v>161</v>
      </c>
      <c r="K14" s="4">
        <v>17.03</v>
      </c>
      <c r="L14" s="4">
        <v>24.45</v>
      </c>
      <c r="M14" s="4">
        <v>41.480000000000004</v>
      </c>
    </row>
    <row r="15" spans="1:13" x14ac:dyDescent="0.25">
      <c r="A15" s="64" t="s">
        <v>13</v>
      </c>
      <c r="B15" s="64" t="s">
        <v>159</v>
      </c>
      <c r="C15" s="64" t="s">
        <v>7</v>
      </c>
      <c r="D15" s="64" t="s">
        <v>10</v>
      </c>
      <c r="E15" s="64" t="s">
        <v>9</v>
      </c>
      <c r="F15" s="66">
        <v>14.68</v>
      </c>
      <c r="J15" s="3" t="s">
        <v>166</v>
      </c>
      <c r="K15" s="4">
        <v>17.96</v>
      </c>
      <c r="L15" s="4">
        <v>26.99</v>
      </c>
      <c r="M15" s="4">
        <v>44.95</v>
      </c>
    </row>
    <row r="16" spans="1:13" x14ac:dyDescent="0.25">
      <c r="A16" s="63" t="s">
        <v>13</v>
      </c>
      <c r="B16" s="63" t="s">
        <v>159</v>
      </c>
      <c r="C16" s="63" t="s">
        <v>7</v>
      </c>
      <c r="D16" s="63" t="s">
        <v>11</v>
      </c>
      <c r="E16" s="63" t="s">
        <v>9</v>
      </c>
      <c r="F16" s="65">
        <v>20.68</v>
      </c>
      <c r="J16" s="3" t="s">
        <v>33</v>
      </c>
      <c r="K16" s="4">
        <v>113.31</v>
      </c>
      <c r="L16" s="4">
        <v>170.06</v>
      </c>
      <c r="M16" s="4">
        <v>283.37</v>
      </c>
    </row>
    <row r="17" spans="1:17" x14ac:dyDescent="0.25">
      <c r="A17" s="64" t="s">
        <v>13</v>
      </c>
      <c r="B17" s="64" t="s">
        <v>159</v>
      </c>
      <c r="C17" s="64" t="s">
        <v>12</v>
      </c>
      <c r="D17" s="64" t="s">
        <v>8</v>
      </c>
      <c r="E17" s="64" t="s">
        <v>9</v>
      </c>
      <c r="F17" s="66">
        <v>17.86</v>
      </c>
    </row>
    <row r="18" spans="1:17" x14ac:dyDescent="0.25">
      <c r="A18" s="63" t="s">
        <v>13</v>
      </c>
      <c r="B18" s="63" t="s">
        <v>159</v>
      </c>
      <c r="C18" s="63" t="s">
        <v>12</v>
      </c>
      <c r="D18" s="63" t="s">
        <v>10</v>
      </c>
      <c r="E18" s="63" t="s">
        <v>9</v>
      </c>
      <c r="F18" s="65">
        <v>8.93</v>
      </c>
    </row>
    <row r="19" spans="1:17" x14ac:dyDescent="0.25">
      <c r="A19" s="64" t="s">
        <v>13</v>
      </c>
      <c r="B19" s="64" t="s">
        <v>159</v>
      </c>
      <c r="C19" s="64" t="s">
        <v>12</v>
      </c>
      <c r="D19" s="64" t="s">
        <v>11</v>
      </c>
      <c r="E19" s="64" t="s">
        <v>9</v>
      </c>
      <c r="F19" s="66">
        <v>13.56</v>
      </c>
    </row>
    <row r="20" spans="1:17" x14ac:dyDescent="0.25">
      <c r="A20" s="63" t="s">
        <v>14</v>
      </c>
      <c r="B20" s="63" t="s">
        <v>159</v>
      </c>
      <c r="C20" s="63" t="s">
        <v>7</v>
      </c>
      <c r="D20" s="63" t="s">
        <v>8</v>
      </c>
      <c r="E20" s="63" t="s">
        <v>9</v>
      </c>
      <c r="F20" s="65">
        <v>24.81</v>
      </c>
      <c r="J20" s="2" t="s">
        <v>35</v>
      </c>
      <c r="K20" s="2" t="s">
        <v>32</v>
      </c>
    </row>
    <row r="21" spans="1:17" x14ac:dyDescent="0.25">
      <c r="A21" s="64" t="s">
        <v>14</v>
      </c>
      <c r="B21" s="64" t="s">
        <v>159</v>
      </c>
      <c r="C21" s="64" t="s">
        <v>7</v>
      </c>
      <c r="D21" s="64" t="s">
        <v>10</v>
      </c>
      <c r="E21" s="64" t="s">
        <v>9</v>
      </c>
      <c r="F21" s="66">
        <v>13.37</v>
      </c>
      <c r="K21" s="56" t="s">
        <v>159</v>
      </c>
      <c r="Q21" s="56" t="s">
        <v>33</v>
      </c>
    </row>
    <row r="22" spans="1:17" x14ac:dyDescent="0.25">
      <c r="A22" s="63" t="s">
        <v>14</v>
      </c>
      <c r="B22" s="63" t="s">
        <v>159</v>
      </c>
      <c r="C22" s="63" t="s">
        <v>7</v>
      </c>
      <c r="D22" s="63" t="s">
        <v>11</v>
      </c>
      <c r="E22" s="63" t="s">
        <v>9</v>
      </c>
      <c r="F22" s="65">
        <v>19.25</v>
      </c>
      <c r="K22" s="56" t="s">
        <v>9</v>
      </c>
      <c r="M22" s="56" t="s">
        <v>24</v>
      </c>
      <c r="O22" s="56" t="s">
        <v>25</v>
      </c>
    </row>
    <row r="23" spans="1:17" x14ac:dyDescent="0.25">
      <c r="A23" s="64" t="s">
        <v>14</v>
      </c>
      <c r="B23" s="64" t="s">
        <v>159</v>
      </c>
      <c r="C23" s="64" t="s">
        <v>12</v>
      </c>
      <c r="D23" s="64" t="s">
        <v>8</v>
      </c>
      <c r="E23" s="64" t="s">
        <v>9</v>
      </c>
      <c r="F23" s="66">
        <v>16.55</v>
      </c>
      <c r="J23" s="2" t="s">
        <v>34</v>
      </c>
      <c r="K23" s="56" t="s">
        <v>12</v>
      </c>
      <c r="L23" s="56" t="s">
        <v>7</v>
      </c>
      <c r="M23" s="56" t="s">
        <v>12</v>
      </c>
      <c r="N23" s="56" t="s">
        <v>7</v>
      </c>
      <c r="O23" s="56" t="s">
        <v>12</v>
      </c>
      <c r="P23" s="56" t="s">
        <v>7</v>
      </c>
    </row>
    <row r="24" spans="1:17" x14ac:dyDescent="0.25">
      <c r="A24" s="63" t="s">
        <v>14</v>
      </c>
      <c r="B24" s="63" t="s">
        <v>159</v>
      </c>
      <c r="C24" s="63" t="s">
        <v>12</v>
      </c>
      <c r="D24" s="63" t="s">
        <v>10</v>
      </c>
      <c r="E24" s="63" t="s">
        <v>9</v>
      </c>
      <c r="F24" s="65">
        <v>7.76</v>
      </c>
      <c r="J24" s="3" t="s">
        <v>16</v>
      </c>
      <c r="K24" s="4">
        <v>33.57</v>
      </c>
      <c r="L24" s="4">
        <v>48.78</v>
      </c>
      <c r="M24" s="4">
        <v>14.41</v>
      </c>
      <c r="N24" s="4">
        <v>16.86</v>
      </c>
      <c r="O24" s="4">
        <v>1.01</v>
      </c>
      <c r="P24" s="4">
        <v>0.99</v>
      </c>
      <c r="Q24" s="4">
        <v>115.61999999999999</v>
      </c>
    </row>
    <row r="25" spans="1:17" x14ac:dyDescent="0.25">
      <c r="A25" s="64" t="s">
        <v>14</v>
      </c>
      <c r="B25" s="64" t="s">
        <v>159</v>
      </c>
      <c r="C25" s="64" t="s">
        <v>12</v>
      </c>
      <c r="D25" s="64" t="s">
        <v>11</v>
      </c>
      <c r="E25" s="64" t="s">
        <v>9</v>
      </c>
      <c r="F25" s="66">
        <v>12.31</v>
      </c>
      <c r="J25" s="3" t="s">
        <v>15</v>
      </c>
      <c r="K25" s="4">
        <v>33.47</v>
      </c>
      <c r="L25" s="4">
        <v>53.33</v>
      </c>
      <c r="M25" s="4">
        <v>16.440000000000001</v>
      </c>
      <c r="N25" s="4">
        <v>19.72</v>
      </c>
      <c r="O25" s="4">
        <v>0.93</v>
      </c>
      <c r="P25" s="4">
        <v>1.0899999999999999</v>
      </c>
      <c r="Q25" s="4">
        <v>124.98</v>
      </c>
    </row>
    <row r="26" spans="1:17" x14ac:dyDescent="0.25">
      <c r="A26" s="63" t="s">
        <v>15</v>
      </c>
      <c r="B26" s="63" t="s">
        <v>159</v>
      </c>
      <c r="C26" s="63" t="s">
        <v>7</v>
      </c>
      <c r="D26" s="63" t="s">
        <v>8</v>
      </c>
      <c r="E26" s="63" t="s">
        <v>9</v>
      </c>
      <c r="F26" s="65">
        <v>23.28</v>
      </c>
      <c r="J26" s="3" t="s">
        <v>14</v>
      </c>
      <c r="K26" s="4">
        <v>36.620000000000005</v>
      </c>
      <c r="L26" s="4">
        <v>57.43</v>
      </c>
      <c r="M26" s="4">
        <v>18.79</v>
      </c>
      <c r="N26" s="4">
        <v>22.54</v>
      </c>
      <c r="O26" s="4">
        <v>1.05</v>
      </c>
      <c r="P26" s="4">
        <v>1.17</v>
      </c>
      <c r="Q26" s="4">
        <v>137.6</v>
      </c>
    </row>
    <row r="27" spans="1:17" x14ac:dyDescent="0.25">
      <c r="A27" s="64" t="s">
        <v>15</v>
      </c>
      <c r="B27" s="64" t="s">
        <v>159</v>
      </c>
      <c r="C27" s="64" t="s">
        <v>7</v>
      </c>
      <c r="D27" s="64" t="s">
        <v>10</v>
      </c>
      <c r="E27" s="64" t="s">
        <v>9</v>
      </c>
      <c r="F27" s="66">
        <v>12.17</v>
      </c>
      <c r="J27" s="3" t="s">
        <v>13</v>
      </c>
      <c r="K27" s="4">
        <v>40.35</v>
      </c>
      <c r="L27" s="4">
        <v>61.669999999999995</v>
      </c>
      <c r="M27" s="4">
        <v>20.53</v>
      </c>
      <c r="N27" s="4">
        <v>25.28</v>
      </c>
      <c r="O27" s="4">
        <v>0.97000000000000008</v>
      </c>
      <c r="P27" s="4">
        <v>1.29</v>
      </c>
      <c r="Q27" s="4">
        <v>150.08999999999997</v>
      </c>
    </row>
    <row r="28" spans="1:17" x14ac:dyDescent="0.25">
      <c r="A28" s="63" t="s">
        <v>15</v>
      </c>
      <c r="B28" s="63" t="s">
        <v>159</v>
      </c>
      <c r="C28" s="63" t="s">
        <v>7</v>
      </c>
      <c r="D28" s="63" t="s">
        <v>11</v>
      </c>
      <c r="E28" s="63" t="s">
        <v>9</v>
      </c>
      <c r="F28" s="65">
        <v>17.88</v>
      </c>
      <c r="J28" s="3" t="s">
        <v>6</v>
      </c>
      <c r="K28" s="4">
        <v>44.05</v>
      </c>
      <c r="L28" s="4">
        <v>64.72</v>
      </c>
      <c r="M28" s="4">
        <v>22.169999999999998</v>
      </c>
      <c r="N28" s="4">
        <v>27.83</v>
      </c>
      <c r="O28" s="4">
        <v>0.73</v>
      </c>
      <c r="P28" s="4">
        <v>1.42</v>
      </c>
      <c r="Q28" s="4">
        <v>160.91999999999996</v>
      </c>
    </row>
    <row r="29" spans="1:17" x14ac:dyDescent="0.25">
      <c r="A29" s="64" t="s">
        <v>15</v>
      </c>
      <c r="B29" s="64" t="s">
        <v>159</v>
      </c>
      <c r="C29" s="64" t="s">
        <v>12</v>
      </c>
      <c r="D29" s="64" t="s">
        <v>8</v>
      </c>
      <c r="E29" s="64" t="s">
        <v>9</v>
      </c>
      <c r="F29" s="66">
        <v>14.96</v>
      </c>
      <c r="J29" s="3" t="s">
        <v>157</v>
      </c>
      <c r="K29" s="4">
        <v>45.06</v>
      </c>
      <c r="L29" s="4">
        <v>67.849999999999994</v>
      </c>
      <c r="M29" s="4">
        <v>23.86</v>
      </c>
      <c r="N29" s="4">
        <v>30.59</v>
      </c>
      <c r="O29" s="4">
        <v>0.87</v>
      </c>
      <c r="P29" s="4">
        <v>1.62</v>
      </c>
      <c r="Q29" s="4">
        <v>169.85</v>
      </c>
    </row>
    <row r="30" spans="1:17" x14ac:dyDescent="0.25">
      <c r="A30" s="63" t="s">
        <v>15</v>
      </c>
      <c r="B30" s="63" t="s">
        <v>159</v>
      </c>
      <c r="C30" s="63" t="s">
        <v>12</v>
      </c>
      <c r="D30" s="63" t="s">
        <v>10</v>
      </c>
      <c r="E30" s="63" t="s">
        <v>9</v>
      </c>
      <c r="F30" s="65">
        <v>7.27</v>
      </c>
      <c r="J30" s="3" t="s">
        <v>161</v>
      </c>
      <c r="K30" s="4">
        <v>50.67</v>
      </c>
      <c r="L30" s="4">
        <v>72.92</v>
      </c>
      <c r="M30" s="4">
        <v>24.45</v>
      </c>
      <c r="N30" s="4">
        <v>33.97</v>
      </c>
      <c r="O30" s="4">
        <v>0.79</v>
      </c>
      <c r="P30" s="4">
        <v>1.77</v>
      </c>
      <c r="Q30" s="4">
        <v>184.57</v>
      </c>
    </row>
    <row r="31" spans="1:17" x14ac:dyDescent="0.25">
      <c r="A31" s="64" t="s">
        <v>15</v>
      </c>
      <c r="B31" s="64" t="s">
        <v>159</v>
      </c>
      <c r="C31" s="64" t="s">
        <v>12</v>
      </c>
      <c r="D31" s="64" t="s">
        <v>11</v>
      </c>
      <c r="E31" s="64" t="s">
        <v>9</v>
      </c>
      <c r="F31" s="66">
        <v>11.24</v>
      </c>
      <c r="J31" s="3" t="s">
        <v>166</v>
      </c>
      <c r="K31" s="4">
        <v>53.41</v>
      </c>
      <c r="L31" s="4">
        <v>80.52</v>
      </c>
      <c r="M31" s="4">
        <v>27.680000000000003</v>
      </c>
      <c r="N31" s="4">
        <v>37.769999999999996</v>
      </c>
      <c r="O31" s="4">
        <v>0.85000000000000009</v>
      </c>
      <c r="P31" s="4">
        <v>1.96</v>
      </c>
      <c r="Q31" s="4">
        <v>202.19</v>
      </c>
    </row>
    <row r="32" spans="1:17" x14ac:dyDescent="0.25">
      <c r="A32" s="63" t="s">
        <v>16</v>
      </c>
      <c r="B32" s="63" t="s">
        <v>159</v>
      </c>
      <c r="C32" s="63" t="s">
        <v>7</v>
      </c>
      <c r="D32" s="63" t="s">
        <v>8</v>
      </c>
      <c r="E32" s="63" t="s">
        <v>9</v>
      </c>
      <c r="F32" s="65">
        <v>21.59</v>
      </c>
      <c r="J32" s="3" t="s">
        <v>33</v>
      </c>
      <c r="K32" s="4">
        <v>337.20000000000005</v>
      </c>
      <c r="L32" s="4">
        <v>507.21999999999997</v>
      </c>
      <c r="M32" s="4">
        <v>168.33</v>
      </c>
      <c r="N32" s="4">
        <v>214.56</v>
      </c>
      <c r="O32" s="4">
        <v>7.2000000000000011</v>
      </c>
      <c r="P32" s="4">
        <v>11.309999999999999</v>
      </c>
      <c r="Q32" s="4">
        <v>1245.82</v>
      </c>
    </row>
    <row r="33" spans="1:17" x14ac:dyDescent="0.25">
      <c r="A33" s="64" t="s">
        <v>16</v>
      </c>
      <c r="B33" s="64" t="s">
        <v>159</v>
      </c>
      <c r="C33" s="64" t="s">
        <v>7</v>
      </c>
      <c r="D33" s="64" t="s">
        <v>10</v>
      </c>
      <c r="E33" s="64" t="s">
        <v>9</v>
      </c>
      <c r="F33" s="66">
        <v>10.83</v>
      </c>
    </row>
    <row r="34" spans="1:17" x14ac:dyDescent="0.25">
      <c r="A34" s="63" t="s">
        <v>16</v>
      </c>
      <c r="B34" s="63" t="s">
        <v>159</v>
      </c>
      <c r="C34" s="63" t="s">
        <v>7</v>
      </c>
      <c r="D34" s="63" t="s">
        <v>11</v>
      </c>
      <c r="E34" s="63" t="s">
        <v>9</v>
      </c>
      <c r="F34" s="65">
        <v>16.36</v>
      </c>
    </row>
    <row r="35" spans="1:17" x14ac:dyDescent="0.25">
      <c r="A35" s="64" t="s">
        <v>16</v>
      </c>
      <c r="B35" s="64" t="s">
        <v>159</v>
      </c>
      <c r="C35" s="64" t="s">
        <v>12</v>
      </c>
      <c r="D35" s="64" t="s">
        <v>8</v>
      </c>
      <c r="E35" s="64" t="s">
        <v>9</v>
      </c>
      <c r="F35" s="66">
        <v>14.91</v>
      </c>
    </row>
    <row r="36" spans="1:17" x14ac:dyDescent="0.25">
      <c r="A36" s="63" t="s">
        <v>16</v>
      </c>
      <c r="B36" s="63" t="s">
        <v>159</v>
      </c>
      <c r="C36" s="63" t="s">
        <v>12</v>
      </c>
      <c r="D36" s="63" t="s">
        <v>10</v>
      </c>
      <c r="E36" s="63" t="s">
        <v>9</v>
      </c>
      <c r="F36" s="65">
        <v>7.39</v>
      </c>
    </row>
    <row r="37" spans="1:17" x14ac:dyDescent="0.25">
      <c r="A37" s="64" t="s">
        <v>16</v>
      </c>
      <c r="B37" s="64" t="s">
        <v>159</v>
      </c>
      <c r="C37" s="64" t="s">
        <v>12</v>
      </c>
      <c r="D37" s="64" t="s">
        <v>11</v>
      </c>
      <c r="E37" s="64" t="s">
        <v>9</v>
      </c>
      <c r="F37" s="66">
        <v>11.27</v>
      </c>
    </row>
    <row r="38" spans="1:17" x14ac:dyDescent="0.25">
      <c r="A38" s="63" t="s">
        <v>17</v>
      </c>
      <c r="B38" s="63" t="s">
        <v>159</v>
      </c>
      <c r="C38" s="63" t="s">
        <v>7</v>
      </c>
      <c r="D38" s="63" t="s">
        <v>8</v>
      </c>
      <c r="E38" s="63" t="s">
        <v>9</v>
      </c>
      <c r="F38" s="65">
        <v>19.68</v>
      </c>
    </row>
    <row r="39" spans="1:17" x14ac:dyDescent="0.25">
      <c r="A39" s="64" t="s">
        <v>17</v>
      </c>
      <c r="B39" s="64" t="s">
        <v>159</v>
      </c>
      <c r="C39" s="64" t="s">
        <v>7</v>
      </c>
      <c r="D39" s="64" t="s">
        <v>10</v>
      </c>
      <c r="E39" s="64" t="s">
        <v>9</v>
      </c>
      <c r="F39" s="66">
        <v>9.6300000000000008</v>
      </c>
    </row>
    <row r="40" spans="1:17" x14ac:dyDescent="0.25">
      <c r="A40" s="63" t="s">
        <v>17</v>
      </c>
      <c r="B40" s="63" t="s">
        <v>159</v>
      </c>
      <c r="C40" s="63" t="s">
        <v>7</v>
      </c>
      <c r="D40" s="63" t="s">
        <v>11</v>
      </c>
      <c r="E40" s="63" t="s">
        <v>9</v>
      </c>
      <c r="F40" s="65">
        <v>14.79</v>
      </c>
      <c r="J40" s="2" t="s">
        <v>35</v>
      </c>
      <c r="K40" s="2" t="s">
        <v>32</v>
      </c>
    </row>
    <row r="41" spans="1:17" x14ac:dyDescent="0.25">
      <c r="A41" s="64" t="s">
        <v>17</v>
      </c>
      <c r="B41" s="64" t="s">
        <v>159</v>
      </c>
      <c r="C41" s="64" t="s">
        <v>12</v>
      </c>
      <c r="D41" s="64" t="s">
        <v>8</v>
      </c>
      <c r="E41" s="64" t="s">
        <v>9</v>
      </c>
      <c r="F41" s="66">
        <v>14.24</v>
      </c>
      <c r="K41" s="56" t="s">
        <v>159</v>
      </c>
      <c r="Q41" s="56" t="s">
        <v>33</v>
      </c>
    </row>
    <row r="42" spans="1:17" x14ac:dyDescent="0.25">
      <c r="A42" s="63" t="s">
        <v>17</v>
      </c>
      <c r="B42" s="63" t="s">
        <v>159</v>
      </c>
      <c r="C42" s="63" t="s">
        <v>12</v>
      </c>
      <c r="D42" s="63" t="s">
        <v>10</v>
      </c>
      <c r="E42" s="63" t="s">
        <v>9</v>
      </c>
      <c r="F42" s="65">
        <v>6.89</v>
      </c>
      <c r="K42" s="56" t="s">
        <v>9</v>
      </c>
      <c r="M42" s="56" t="s">
        <v>24</v>
      </c>
      <c r="O42" s="56" t="s">
        <v>25</v>
      </c>
    </row>
    <row r="43" spans="1:17" x14ac:dyDescent="0.25">
      <c r="A43" s="64" t="s">
        <v>17</v>
      </c>
      <c r="B43" s="64" t="s">
        <v>159</v>
      </c>
      <c r="C43" s="64" t="s">
        <v>12</v>
      </c>
      <c r="D43" s="64" t="s">
        <v>11</v>
      </c>
      <c r="E43" s="64" t="s">
        <v>9</v>
      </c>
      <c r="F43" s="66">
        <v>10.69</v>
      </c>
      <c r="J43" s="2" t="s">
        <v>34</v>
      </c>
      <c r="K43" s="56" t="s">
        <v>12</v>
      </c>
      <c r="L43" s="56" t="s">
        <v>7</v>
      </c>
      <c r="M43" s="56" t="s">
        <v>12</v>
      </c>
      <c r="N43" s="56" t="s">
        <v>7</v>
      </c>
      <c r="O43" s="56" t="s">
        <v>12</v>
      </c>
      <c r="P43" s="56" t="s">
        <v>7</v>
      </c>
    </row>
    <row r="44" spans="1:17" x14ac:dyDescent="0.25">
      <c r="A44" s="63" t="s">
        <v>18</v>
      </c>
      <c r="B44" s="63" t="s">
        <v>159</v>
      </c>
      <c r="C44" s="63" t="s">
        <v>7</v>
      </c>
      <c r="D44" s="63" t="s">
        <v>8</v>
      </c>
      <c r="E44" s="63" t="s">
        <v>9</v>
      </c>
      <c r="F44" s="65">
        <v>17.63</v>
      </c>
      <c r="J44" s="3" t="s">
        <v>16</v>
      </c>
      <c r="K44" s="4">
        <v>33.57</v>
      </c>
      <c r="L44" s="4">
        <v>48.78</v>
      </c>
      <c r="M44" s="4">
        <v>14.41</v>
      </c>
      <c r="N44" s="4">
        <v>16.86</v>
      </c>
      <c r="O44" s="4">
        <v>1.01</v>
      </c>
      <c r="P44" s="4">
        <v>0.99</v>
      </c>
      <c r="Q44" s="4">
        <v>115.61999999999999</v>
      </c>
    </row>
    <row r="45" spans="1:17" x14ac:dyDescent="0.25">
      <c r="A45" s="64" t="s">
        <v>18</v>
      </c>
      <c r="B45" s="64" t="s">
        <v>159</v>
      </c>
      <c r="C45" s="64" t="s">
        <v>7</v>
      </c>
      <c r="D45" s="64" t="s">
        <v>10</v>
      </c>
      <c r="E45" s="64" t="s">
        <v>9</v>
      </c>
      <c r="F45" s="66">
        <v>8.26</v>
      </c>
      <c r="J45" s="3" t="s">
        <v>15</v>
      </c>
      <c r="K45" s="4">
        <v>33.47</v>
      </c>
      <c r="L45" s="4">
        <v>53.33</v>
      </c>
      <c r="M45" s="4">
        <v>16.440000000000001</v>
      </c>
      <c r="N45" s="4">
        <v>19.72</v>
      </c>
      <c r="O45" s="4">
        <v>0.93</v>
      </c>
      <c r="P45" s="4">
        <v>1.0899999999999999</v>
      </c>
      <c r="Q45" s="4">
        <v>124.98</v>
      </c>
    </row>
    <row r="46" spans="1:17" x14ac:dyDescent="0.25">
      <c r="A46" s="63" t="s">
        <v>18</v>
      </c>
      <c r="B46" s="63" t="s">
        <v>159</v>
      </c>
      <c r="C46" s="63" t="s">
        <v>7</v>
      </c>
      <c r="D46" s="63" t="s">
        <v>11</v>
      </c>
      <c r="E46" s="63" t="s">
        <v>9</v>
      </c>
      <c r="F46" s="65">
        <v>13.07</v>
      </c>
      <c r="J46" s="3" t="s">
        <v>14</v>
      </c>
      <c r="K46" s="4">
        <v>36.620000000000005</v>
      </c>
      <c r="L46" s="4">
        <v>57.43</v>
      </c>
      <c r="M46" s="4">
        <v>18.79</v>
      </c>
      <c r="N46" s="4">
        <v>22.54</v>
      </c>
      <c r="O46" s="4">
        <v>1.05</v>
      </c>
      <c r="P46" s="4">
        <v>1.17</v>
      </c>
      <c r="Q46" s="4">
        <v>137.6</v>
      </c>
    </row>
    <row r="47" spans="1:17" x14ac:dyDescent="0.25">
      <c r="A47" s="64" t="s">
        <v>18</v>
      </c>
      <c r="B47" s="64" t="s">
        <v>159</v>
      </c>
      <c r="C47" s="64" t="s">
        <v>12</v>
      </c>
      <c r="D47" s="64" t="s">
        <v>8</v>
      </c>
      <c r="E47" s="64" t="s">
        <v>9</v>
      </c>
      <c r="F47" s="66">
        <v>12.03</v>
      </c>
      <c r="J47" s="3" t="s">
        <v>13</v>
      </c>
      <c r="K47" s="4">
        <v>40.35</v>
      </c>
      <c r="L47" s="4">
        <v>61.669999999999995</v>
      </c>
      <c r="M47" s="4">
        <v>20.53</v>
      </c>
      <c r="N47" s="4">
        <v>25.28</v>
      </c>
      <c r="O47" s="4">
        <v>0.97000000000000008</v>
      </c>
      <c r="P47" s="4">
        <v>1.29</v>
      </c>
      <c r="Q47" s="4">
        <v>150.08999999999997</v>
      </c>
    </row>
    <row r="48" spans="1:17" x14ac:dyDescent="0.25">
      <c r="A48" s="63" t="s">
        <v>18</v>
      </c>
      <c r="B48" s="63" t="s">
        <v>159</v>
      </c>
      <c r="C48" s="63" t="s">
        <v>12</v>
      </c>
      <c r="D48" s="63" t="s">
        <v>10</v>
      </c>
      <c r="E48" s="63" t="s">
        <v>9</v>
      </c>
      <c r="F48" s="65">
        <v>5.85</v>
      </c>
      <c r="J48" s="3" t="s">
        <v>6</v>
      </c>
      <c r="K48" s="4">
        <v>44.05</v>
      </c>
      <c r="L48" s="4">
        <v>64.72</v>
      </c>
      <c r="M48" s="4">
        <v>22.169999999999998</v>
      </c>
      <c r="N48" s="4">
        <v>27.83</v>
      </c>
      <c r="O48" s="4">
        <v>0.73</v>
      </c>
      <c r="P48" s="4">
        <v>1.42</v>
      </c>
      <c r="Q48" s="4">
        <v>160.91999999999996</v>
      </c>
    </row>
    <row r="49" spans="1:17" x14ac:dyDescent="0.25">
      <c r="A49" s="64" t="s">
        <v>18</v>
      </c>
      <c r="B49" s="64" t="s">
        <v>159</v>
      </c>
      <c r="C49" s="64" t="s">
        <v>12</v>
      </c>
      <c r="D49" s="64" t="s">
        <v>11</v>
      </c>
      <c r="E49" s="64" t="s">
        <v>9</v>
      </c>
      <c r="F49" s="66">
        <v>9.0399999999999991</v>
      </c>
      <c r="J49" s="3" t="s">
        <v>157</v>
      </c>
      <c r="K49" s="4">
        <v>45.06</v>
      </c>
      <c r="L49" s="4">
        <v>67.849999999999994</v>
      </c>
      <c r="M49" s="4">
        <v>23.86</v>
      </c>
      <c r="N49" s="4">
        <v>30.59</v>
      </c>
      <c r="O49" s="4">
        <v>0.87</v>
      </c>
      <c r="P49" s="4">
        <v>1.62</v>
      </c>
      <c r="Q49" s="4">
        <v>169.85</v>
      </c>
    </row>
    <row r="50" spans="1:17" x14ac:dyDescent="0.25">
      <c r="A50" s="63" t="s">
        <v>19</v>
      </c>
      <c r="B50" s="63" t="s">
        <v>159</v>
      </c>
      <c r="C50" s="63" t="s">
        <v>7</v>
      </c>
      <c r="D50" s="63" t="s">
        <v>8</v>
      </c>
      <c r="E50" s="63" t="s">
        <v>9</v>
      </c>
      <c r="F50" s="65">
        <v>14.97</v>
      </c>
      <c r="J50" s="3" t="s">
        <v>33</v>
      </c>
      <c r="K50" s="4">
        <v>233.12</v>
      </c>
      <c r="L50" s="4">
        <v>353.78</v>
      </c>
      <c r="M50" s="4">
        <v>116.2</v>
      </c>
      <c r="N50" s="4">
        <v>142.82</v>
      </c>
      <c r="O50" s="4">
        <v>5.5600000000000005</v>
      </c>
      <c r="P50" s="4">
        <v>7.58</v>
      </c>
      <c r="Q50" s="4">
        <v>859.06</v>
      </c>
    </row>
    <row r="51" spans="1:17" x14ac:dyDescent="0.25">
      <c r="A51" s="64" t="s">
        <v>19</v>
      </c>
      <c r="B51" s="64" t="s">
        <v>159</v>
      </c>
      <c r="C51" s="64" t="s">
        <v>7</v>
      </c>
      <c r="D51" s="64" t="s">
        <v>10</v>
      </c>
      <c r="E51" s="64" t="s">
        <v>9</v>
      </c>
      <c r="F51" s="66">
        <v>6.59</v>
      </c>
    </row>
    <row r="52" spans="1:17" x14ac:dyDescent="0.25">
      <c r="A52" s="63" t="s">
        <v>19</v>
      </c>
      <c r="B52" s="63" t="s">
        <v>159</v>
      </c>
      <c r="C52" s="63" t="s">
        <v>7</v>
      </c>
      <c r="D52" s="63" t="s">
        <v>11</v>
      </c>
      <c r="E52" s="63" t="s">
        <v>9</v>
      </c>
      <c r="F52" s="65">
        <v>10.89</v>
      </c>
    </row>
    <row r="53" spans="1:17" x14ac:dyDescent="0.25">
      <c r="A53" s="64" t="s">
        <v>19</v>
      </c>
      <c r="B53" s="64" t="s">
        <v>159</v>
      </c>
      <c r="C53" s="64" t="s">
        <v>12</v>
      </c>
      <c r="D53" s="64" t="s">
        <v>8</v>
      </c>
      <c r="E53" s="64" t="s">
        <v>9</v>
      </c>
      <c r="F53" s="66">
        <v>10.5</v>
      </c>
    </row>
    <row r="54" spans="1:17" x14ac:dyDescent="0.25">
      <c r="A54" s="63" t="s">
        <v>19</v>
      </c>
      <c r="B54" s="63" t="s">
        <v>159</v>
      </c>
      <c r="C54" s="63" t="s">
        <v>12</v>
      </c>
      <c r="D54" s="63" t="s">
        <v>10</v>
      </c>
      <c r="E54" s="63" t="s">
        <v>9</v>
      </c>
      <c r="F54" s="65">
        <v>4.82</v>
      </c>
    </row>
    <row r="55" spans="1:17" x14ac:dyDescent="0.25">
      <c r="A55" s="64" t="s">
        <v>19</v>
      </c>
      <c r="B55" s="64" t="s">
        <v>159</v>
      </c>
      <c r="C55" s="64" t="s">
        <v>12</v>
      </c>
      <c r="D55" s="64" t="s">
        <v>11</v>
      </c>
      <c r="E55" s="64" t="s">
        <v>9</v>
      </c>
      <c r="F55" s="66">
        <v>7.75</v>
      </c>
    </row>
    <row r="56" spans="1:17" x14ac:dyDescent="0.25">
      <c r="A56" s="63" t="s">
        <v>20</v>
      </c>
      <c r="B56" s="63" t="s">
        <v>159</v>
      </c>
      <c r="C56" s="63" t="s">
        <v>7</v>
      </c>
      <c r="D56" s="63" t="s">
        <v>8</v>
      </c>
      <c r="E56" s="63" t="s">
        <v>9</v>
      </c>
      <c r="F56" s="65">
        <v>12.33</v>
      </c>
    </row>
    <row r="57" spans="1:17" x14ac:dyDescent="0.25">
      <c r="A57" s="64" t="s">
        <v>20</v>
      </c>
      <c r="B57" s="64" t="s">
        <v>159</v>
      </c>
      <c r="C57" s="64" t="s">
        <v>7</v>
      </c>
      <c r="D57" s="64" t="s">
        <v>10</v>
      </c>
      <c r="E57" s="64" t="s">
        <v>9</v>
      </c>
      <c r="F57" s="66">
        <v>4.9400000000000004</v>
      </c>
    </row>
    <row r="58" spans="1:17" x14ac:dyDescent="0.25">
      <c r="A58" s="63" t="s">
        <v>20</v>
      </c>
      <c r="B58" s="63" t="s">
        <v>159</v>
      </c>
      <c r="C58" s="63" t="s">
        <v>7</v>
      </c>
      <c r="D58" s="63" t="s">
        <v>11</v>
      </c>
      <c r="E58" s="63" t="s">
        <v>9</v>
      </c>
      <c r="F58" s="65">
        <v>8.73</v>
      </c>
    </row>
    <row r="59" spans="1:17" x14ac:dyDescent="0.25">
      <c r="A59" s="64" t="s">
        <v>20</v>
      </c>
      <c r="B59" s="64" t="s">
        <v>159</v>
      </c>
      <c r="C59" s="64" t="s">
        <v>12</v>
      </c>
      <c r="D59" s="64" t="s">
        <v>8</v>
      </c>
      <c r="E59" s="64" t="s">
        <v>9</v>
      </c>
      <c r="F59" s="66">
        <v>8.06</v>
      </c>
    </row>
    <row r="60" spans="1:17" x14ac:dyDescent="0.25">
      <c r="A60" s="63" t="s">
        <v>20</v>
      </c>
      <c r="B60" s="63" t="s">
        <v>159</v>
      </c>
      <c r="C60" s="63" t="s">
        <v>12</v>
      </c>
      <c r="D60" s="63" t="s">
        <v>10</v>
      </c>
      <c r="E60" s="63" t="s">
        <v>9</v>
      </c>
      <c r="F60" s="65">
        <v>3.19</v>
      </c>
    </row>
    <row r="61" spans="1:17" x14ac:dyDescent="0.25">
      <c r="A61" s="64" t="s">
        <v>20</v>
      </c>
      <c r="B61" s="64" t="s">
        <v>159</v>
      </c>
      <c r="C61" s="64" t="s">
        <v>12</v>
      </c>
      <c r="D61" s="64" t="s">
        <v>11</v>
      </c>
      <c r="E61" s="64" t="s">
        <v>9</v>
      </c>
      <c r="F61" s="66">
        <v>5.71</v>
      </c>
    </row>
    <row r="62" spans="1:17" x14ac:dyDescent="0.25">
      <c r="A62" s="63" t="s">
        <v>21</v>
      </c>
      <c r="B62" s="63" t="s">
        <v>159</v>
      </c>
      <c r="C62" s="63" t="s">
        <v>7</v>
      </c>
      <c r="D62" s="63" t="s">
        <v>8</v>
      </c>
      <c r="E62" s="63" t="s">
        <v>9</v>
      </c>
      <c r="F62" s="65">
        <v>10</v>
      </c>
    </row>
    <row r="63" spans="1:17" x14ac:dyDescent="0.25">
      <c r="A63" s="64" t="s">
        <v>21</v>
      </c>
      <c r="B63" s="64" t="s">
        <v>159</v>
      </c>
      <c r="C63" s="64" t="s">
        <v>7</v>
      </c>
      <c r="D63" s="64" t="s">
        <v>10</v>
      </c>
      <c r="E63" s="64" t="s">
        <v>9</v>
      </c>
      <c r="F63" s="66">
        <v>3.67</v>
      </c>
    </row>
    <row r="64" spans="1:17" x14ac:dyDescent="0.25">
      <c r="A64" s="63" t="s">
        <v>21</v>
      </c>
      <c r="B64" s="63" t="s">
        <v>159</v>
      </c>
      <c r="C64" s="63" t="s">
        <v>7</v>
      </c>
      <c r="D64" s="63" t="s">
        <v>11</v>
      </c>
      <c r="E64" s="63" t="s">
        <v>9</v>
      </c>
      <c r="F64" s="65">
        <v>6.92</v>
      </c>
    </row>
    <row r="65" spans="1:6" x14ac:dyDescent="0.25">
      <c r="A65" s="64" t="s">
        <v>21</v>
      </c>
      <c r="B65" s="64" t="s">
        <v>159</v>
      </c>
      <c r="C65" s="64" t="s">
        <v>12</v>
      </c>
      <c r="D65" s="64" t="s">
        <v>8</v>
      </c>
      <c r="E65" s="64" t="s">
        <v>9</v>
      </c>
      <c r="F65" s="66">
        <v>5.66</v>
      </c>
    </row>
    <row r="66" spans="1:6" x14ac:dyDescent="0.25">
      <c r="A66" s="63" t="s">
        <v>21</v>
      </c>
      <c r="B66" s="63" t="s">
        <v>159</v>
      </c>
      <c r="C66" s="63" t="s">
        <v>12</v>
      </c>
      <c r="D66" s="63" t="s">
        <v>10</v>
      </c>
      <c r="E66" s="63" t="s">
        <v>9</v>
      </c>
      <c r="F66" s="65">
        <v>2.2799999999999998</v>
      </c>
    </row>
    <row r="67" spans="1:6" x14ac:dyDescent="0.25">
      <c r="A67" s="64" t="s">
        <v>21</v>
      </c>
      <c r="B67" s="64" t="s">
        <v>159</v>
      </c>
      <c r="C67" s="64" t="s">
        <v>12</v>
      </c>
      <c r="D67" s="64" t="s">
        <v>11</v>
      </c>
      <c r="E67" s="64" t="s">
        <v>9</v>
      </c>
      <c r="F67" s="66">
        <v>4.0199999999999996</v>
      </c>
    </row>
    <row r="68" spans="1:6" x14ac:dyDescent="0.25">
      <c r="A68" s="63" t="s">
        <v>22</v>
      </c>
      <c r="B68" s="63" t="s">
        <v>159</v>
      </c>
      <c r="C68" s="63" t="s">
        <v>7</v>
      </c>
      <c r="D68" s="63" t="s">
        <v>8</v>
      </c>
      <c r="E68" s="63" t="s">
        <v>9</v>
      </c>
      <c r="F68" s="65">
        <v>8.0399999999999991</v>
      </c>
    </row>
    <row r="69" spans="1:6" x14ac:dyDescent="0.25">
      <c r="A69" s="64" t="s">
        <v>22</v>
      </c>
      <c r="B69" s="64" t="s">
        <v>159</v>
      </c>
      <c r="C69" s="64" t="s">
        <v>7</v>
      </c>
      <c r="D69" s="64" t="s">
        <v>10</v>
      </c>
      <c r="E69" s="64" t="s">
        <v>9</v>
      </c>
      <c r="F69" s="66">
        <v>2.7</v>
      </c>
    </row>
    <row r="70" spans="1:6" x14ac:dyDescent="0.25">
      <c r="A70" s="63" t="s">
        <v>22</v>
      </c>
      <c r="B70" s="63" t="s">
        <v>159</v>
      </c>
      <c r="C70" s="63" t="s">
        <v>7</v>
      </c>
      <c r="D70" s="63" t="s">
        <v>11</v>
      </c>
      <c r="E70" s="63" t="s">
        <v>9</v>
      </c>
      <c r="F70" s="65">
        <v>5.44</v>
      </c>
    </row>
    <row r="71" spans="1:6" x14ac:dyDescent="0.25">
      <c r="A71" s="64" t="s">
        <v>22</v>
      </c>
      <c r="B71" s="64" t="s">
        <v>159</v>
      </c>
      <c r="C71" s="64" t="s">
        <v>12</v>
      </c>
      <c r="D71" s="64" t="s">
        <v>8</v>
      </c>
      <c r="E71" s="64" t="s">
        <v>9</v>
      </c>
      <c r="F71" s="66">
        <v>4.47</v>
      </c>
    </row>
    <row r="72" spans="1:6" x14ac:dyDescent="0.25">
      <c r="A72" s="63" t="s">
        <v>22</v>
      </c>
      <c r="B72" s="63" t="s">
        <v>159</v>
      </c>
      <c r="C72" s="63" t="s">
        <v>12</v>
      </c>
      <c r="D72" s="63" t="s">
        <v>10</v>
      </c>
      <c r="E72" s="63" t="s">
        <v>9</v>
      </c>
      <c r="F72" s="65">
        <v>1.3</v>
      </c>
    </row>
    <row r="73" spans="1:6" x14ac:dyDescent="0.25">
      <c r="A73" s="64" t="s">
        <v>22</v>
      </c>
      <c r="B73" s="64" t="s">
        <v>159</v>
      </c>
      <c r="C73" s="64" t="s">
        <v>12</v>
      </c>
      <c r="D73" s="64" t="s">
        <v>11</v>
      </c>
      <c r="E73" s="64" t="s">
        <v>9</v>
      </c>
      <c r="F73" s="66">
        <v>2.94</v>
      </c>
    </row>
    <row r="74" spans="1:6" x14ac:dyDescent="0.25">
      <c r="A74" s="63" t="s">
        <v>23</v>
      </c>
      <c r="B74" s="63" t="s">
        <v>159</v>
      </c>
      <c r="C74" s="63" t="s">
        <v>7</v>
      </c>
      <c r="D74" s="63" t="s">
        <v>8</v>
      </c>
      <c r="E74" s="63" t="s">
        <v>9</v>
      </c>
      <c r="F74" s="65">
        <v>6.25</v>
      </c>
    </row>
    <row r="75" spans="1:6" x14ac:dyDescent="0.25">
      <c r="A75" s="64" t="s">
        <v>23</v>
      </c>
      <c r="B75" s="64" t="s">
        <v>159</v>
      </c>
      <c r="C75" s="64" t="s">
        <v>7</v>
      </c>
      <c r="D75" s="64" t="s">
        <v>10</v>
      </c>
      <c r="E75" s="64" t="s">
        <v>9</v>
      </c>
      <c r="F75" s="66">
        <v>1.89</v>
      </c>
    </row>
    <row r="76" spans="1:6" x14ac:dyDescent="0.25">
      <c r="A76" s="63" t="s">
        <v>23</v>
      </c>
      <c r="B76" s="63" t="s">
        <v>159</v>
      </c>
      <c r="C76" s="63" t="s">
        <v>7</v>
      </c>
      <c r="D76" s="63" t="s">
        <v>11</v>
      </c>
      <c r="E76" s="63" t="s">
        <v>9</v>
      </c>
      <c r="F76" s="65">
        <v>4.13</v>
      </c>
    </row>
    <row r="77" spans="1:6" x14ac:dyDescent="0.25">
      <c r="A77" s="64" t="s">
        <v>23</v>
      </c>
      <c r="B77" s="64" t="s">
        <v>159</v>
      </c>
      <c r="C77" s="64" t="s">
        <v>12</v>
      </c>
      <c r="D77" s="64" t="s">
        <v>8</v>
      </c>
      <c r="E77" s="64" t="s">
        <v>9</v>
      </c>
      <c r="F77" s="66">
        <v>3.5</v>
      </c>
    </row>
    <row r="78" spans="1:6" x14ac:dyDescent="0.25">
      <c r="A78" s="63" t="s">
        <v>23</v>
      </c>
      <c r="B78" s="63" t="s">
        <v>159</v>
      </c>
      <c r="C78" s="63" t="s">
        <v>12</v>
      </c>
      <c r="D78" s="63" t="s">
        <v>10</v>
      </c>
      <c r="E78" s="63" t="s">
        <v>9</v>
      </c>
      <c r="F78" s="65">
        <v>0.77</v>
      </c>
    </row>
    <row r="79" spans="1:6" x14ac:dyDescent="0.25">
      <c r="A79" s="64" t="s">
        <v>23</v>
      </c>
      <c r="B79" s="64" t="s">
        <v>159</v>
      </c>
      <c r="C79" s="64" t="s">
        <v>12</v>
      </c>
      <c r="D79" s="64" t="s">
        <v>11</v>
      </c>
      <c r="E79" s="64" t="s">
        <v>9</v>
      </c>
      <c r="F79" s="66">
        <v>2.1800000000000002</v>
      </c>
    </row>
    <row r="80" spans="1:6" x14ac:dyDescent="0.25">
      <c r="A80" s="63" t="s">
        <v>157</v>
      </c>
      <c r="B80" s="63" t="s">
        <v>159</v>
      </c>
      <c r="C80" s="63" t="s">
        <v>7</v>
      </c>
      <c r="D80" s="63" t="s">
        <v>8</v>
      </c>
      <c r="E80" s="63" t="s">
        <v>24</v>
      </c>
      <c r="F80" s="65">
        <v>10.220000000000001</v>
      </c>
    </row>
    <row r="81" spans="1:6" x14ac:dyDescent="0.25">
      <c r="A81" s="64" t="s">
        <v>157</v>
      </c>
      <c r="B81" s="64" t="s">
        <v>159</v>
      </c>
      <c r="C81" s="64" t="s">
        <v>7</v>
      </c>
      <c r="D81" s="64" t="s">
        <v>10</v>
      </c>
      <c r="E81" s="64" t="s">
        <v>24</v>
      </c>
      <c r="F81" s="66">
        <v>10.17</v>
      </c>
    </row>
    <row r="82" spans="1:6" x14ac:dyDescent="0.25">
      <c r="A82" s="63" t="s">
        <v>157</v>
      </c>
      <c r="B82" s="63" t="s">
        <v>159</v>
      </c>
      <c r="C82" s="63" t="s">
        <v>7</v>
      </c>
      <c r="D82" s="63" t="s">
        <v>11</v>
      </c>
      <c r="E82" s="63" t="s">
        <v>24</v>
      </c>
      <c r="F82" s="65">
        <v>10.199999999999999</v>
      </c>
    </row>
    <row r="83" spans="1:6" x14ac:dyDescent="0.25">
      <c r="A83" s="64" t="s">
        <v>157</v>
      </c>
      <c r="B83" s="64" t="s">
        <v>159</v>
      </c>
      <c r="C83" s="64" t="s">
        <v>12</v>
      </c>
      <c r="D83" s="64" t="s">
        <v>8</v>
      </c>
      <c r="E83" s="64" t="s">
        <v>24</v>
      </c>
      <c r="F83" s="66">
        <v>7.26</v>
      </c>
    </row>
    <row r="84" spans="1:6" x14ac:dyDescent="0.25">
      <c r="A84" s="63" t="s">
        <v>157</v>
      </c>
      <c r="B84" s="63" t="s">
        <v>159</v>
      </c>
      <c r="C84" s="63" t="s">
        <v>12</v>
      </c>
      <c r="D84" s="63" t="s">
        <v>10</v>
      </c>
      <c r="E84" s="63" t="s">
        <v>24</v>
      </c>
      <c r="F84" s="65">
        <v>8.66</v>
      </c>
    </row>
    <row r="85" spans="1:6" x14ac:dyDescent="0.25">
      <c r="A85" s="64" t="s">
        <v>157</v>
      </c>
      <c r="B85" s="64" t="s">
        <v>159</v>
      </c>
      <c r="C85" s="64" t="s">
        <v>12</v>
      </c>
      <c r="D85" s="64" t="s">
        <v>11</v>
      </c>
      <c r="E85" s="64" t="s">
        <v>24</v>
      </c>
      <c r="F85" s="66">
        <v>7.94</v>
      </c>
    </row>
    <row r="86" spans="1:6" x14ac:dyDescent="0.25">
      <c r="A86" s="63" t="s">
        <v>6</v>
      </c>
      <c r="B86" s="63" t="s">
        <v>159</v>
      </c>
      <c r="C86" s="63" t="s">
        <v>7</v>
      </c>
      <c r="D86" s="63" t="s">
        <v>8</v>
      </c>
      <c r="E86" s="63" t="s">
        <v>24</v>
      </c>
      <c r="F86" s="65">
        <v>9.48</v>
      </c>
    </row>
    <row r="87" spans="1:6" x14ac:dyDescent="0.25">
      <c r="A87" s="64" t="s">
        <v>6</v>
      </c>
      <c r="B87" s="64" t="s">
        <v>159</v>
      </c>
      <c r="C87" s="64" t="s">
        <v>7</v>
      </c>
      <c r="D87" s="64" t="s">
        <v>10</v>
      </c>
      <c r="E87" s="64" t="s">
        <v>24</v>
      </c>
      <c r="F87" s="66">
        <v>9.07</v>
      </c>
    </row>
    <row r="88" spans="1:6" x14ac:dyDescent="0.25">
      <c r="A88" s="63" t="s">
        <v>6</v>
      </c>
      <c r="B88" s="63" t="s">
        <v>159</v>
      </c>
      <c r="C88" s="63" t="s">
        <v>7</v>
      </c>
      <c r="D88" s="63" t="s">
        <v>11</v>
      </c>
      <c r="E88" s="63" t="s">
        <v>24</v>
      </c>
      <c r="F88" s="65">
        <v>9.2799999999999994</v>
      </c>
    </row>
    <row r="89" spans="1:6" x14ac:dyDescent="0.25">
      <c r="A89" s="64" t="s">
        <v>6</v>
      </c>
      <c r="B89" s="64" t="s">
        <v>159</v>
      </c>
      <c r="C89" s="64" t="s">
        <v>12</v>
      </c>
      <c r="D89" s="64" t="s">
        <v>8</v>
      </c>
      <c r="E89" s="64" t="s">
        <v>24</v>
      </c>
      <c r="F89" s="66">
        <v>6.94</v>
      </c>
    </row>
    <row r="90" spans="1:6" x14ac:dyDescent="0.25">
      <c r="A90" s="63" t="s">
        <v>6</v>
      </c>
      <c r="B90" s="63" t="s">
        <v>159</v>
      </c>
      <c r="C90" s="63" t="s">
        <v>12</v>
      </c>
      <c r="D90" s="63" t="s">
        <v>10</v>
      </c>
      <c r="E90" s="63" t="s">
        <v>24</v>
      </c>
      <c r="F90" s="65">
        <v>7.85</v>
      </c>
    </row>
    <row r="91" spans="1:6" x14ac:dyDescent="0.25">
      <c r="A91" s="64" t="s">
        <v>6</v>
      </c>
      <c r="B91" s="64" t="s">
        <v>159</v>
      </c>
      <c r="C91" s="64" t="s">
        <v>12</v>
      </c>
      <c r="D91" s="64" t="s">
        <v>11</v>
      </c>
      <c r="E91" s="64" t="s">
        <v>24</v>
      </c>
      <c r="F91" s="66">
        <v>7.38</v>
      </c>
    </row>
    <row r="92" spans="1:6" x14ac:dyDescent="0.25">
      <c r="A92" s="63" t="s">
        <v>13</v>
      </c>
      <c r="B92" s="63" t="s">
        <v>159</v>
      </c>
      <c r="C92" s="63" t="s">
        <v>7</v>
      </c>
      <c r="D92" s="63" t="s">
        <v>8</v>
      </c>
      <c r="E92" s="63" t="s">
        <v>24</v>
      </c>
      <c r="F92" s="65">
        <v>8.73</v>
      </c>
    </row>
    <row r="93" spans="1:6" x14ac:dyDescent="0.25">
      <c r="A93" s="64" t="s">
        <v>13</v>
      </c>
      <c r="B93" s="64" t="s">
        <v>159</v>
      </c>
      <c r="C93" s="64" t="s">
        <v>7</v>
      </c>
      <c r="D93" s="64" t="s">
        <v>10</v>
      </c>
      <c r="E93" s="64" t="s">
        <v>24</v>
      </c>
      <c r="F93" s="66">
        <v>8.1199999999999992</v>
      </c>
    </row>
    <row r="94" spans="1:6" x14ac:dyDescent="0.25">
      <c r="A94" s="63" t="s">
        <v>13</v>
      </c>
      <c r="B94" s="63" t="s">
        <v>159</v>
      </c>
      <c r="C94" s="63" t="s">
        <v>7</v>
      </c>
      <c r="D94" s="63" t="s">
        <v>11</v>
      </c>
      <c r="E94" s="63" t="s">
        <v>24</v>
      </c>
      <c r="F94" s="65">
        <v>8.43</v>
      </c>
    </row>
    <row r="95" spans="1:6" x14ac:dyDescent="0.25">
      <c r="A95" s="64" t="s">
        <v>13</v>
      </c>
      <c r="B95" s="64" t="s">
        <v>159</v>
      </c>
      <c r="C95" s="64" t="s">
        <v>12</v>
      </c>
      <c r="D95" s="64" t="s">
        <v>8</v>
      </c>
      <c r="E95" s="64" t="s">
        <v>24</v>
      </c>
      <c r="F95" s="66">
        <v>6.62</v>
      </c>
    </row>
    <row r="96" spans="1:6" x14ac:dyDescent="0.25">
      <c r="A96" s="63" t="s">
        <v>13</v>
      </c>
      <c r="B96" s="63" t="s">
        <v>159</v>
      </c>
      <c r="C96" s="63" t="s">
        <v>12</v>
      </c>
      <c r="D96" s="63" t="s">
        <v>10</v>
      </c>
      <c r="E96" s="63" t="s">
        <v>24</v>
      </c>
      <c r="F96" s="65">
        <v>7.07</v>
      </c>
    </row>
    <row r="97" spans="1:6" x14ac:dyDescent="0.25">
      <c r="A97" s="64" t="s">
        <v>13</v>
      </c>
      <c r="B97" s="64" t="s">
        <v>159</v>
      </c>
      <c r="C97" s="64" t="s">
        <v>12</v>
      </c>
      <c r="D97" s="64" t="s">
        <v>11</v>
      </c>
      <c r="E97" s="64" t="s">
        <v>24</v>
      </c>
      <c r="F97" s="66">
        <v>6.84</v>
      </c>
    </row>
    <row r="98" spans="1:6" x14ac:dyDescent="0.25">
      <c r="A98" s="63" t="s">
        <v>14</v>
      </c>
      <c r="B98" s="63" t="s">
        <v>159</v>
      </c>
      <c r="C98" s="63" t="s">
        <v>7</v>
      </c>
      <c r="D98" s="63" t="s">
        <v>8</v>
      </c>
      <c r="E98" s="63" t="s">
        <v>24</v>
      </c>
      <c r="F98" s="65">
        <v>7.82</v>
      </c>
    </row>
    <row r="99" spans="1:6" x14ac:dyDescent="0.25">
      <c r="A99" s="64" t="s">
        <v>14</v>
      </c>
      <c r="B99" s="64" t="s">
        <v>159</v>
      </c>
      <c r="C99" s="64" t="s">
        <v>7</v>
      </c>
      <c r="D99" s="64" t="s">
        <v>10</v>
      </c>
      <c r="E99" s="64" t="s">
        <v>24</v>
      </c>
      <c r="F99" s="66">
        <v>7.2</v>
      </c>
    </row>
    <row r="100" spans="1:6" x14ac:dyDescent="0.25">
      <c r="A100" s="63" t="s">
        <v>14</v>
      </c>
      <c r="B100" s="63" t="s">
        <v>159</v>
      </c>
      <c r="C100" s="63" t="s">
        <v>7</v>
      </c>
      <c r="D100" s="63" t="s">
        <v>11</v>
      </c>
      <c r="E100" s="63" t="s">
        <v>24</v>
      </c>
      <c r="F100" s="65">
        <v>7.52</v>
      </c>
    </row>
    <row r="101" spans="1:6" x14ac:dyDescent="0.25">
      <c r="A101" s="64" t="s">
        <v>14</v>
      </c>
      <c r="B101" s="64" t="s">
        <v>159</v>
      </c>
      <c r="C101" s="64" t="s">
        <v>12</v>
      </c>
      <c r="D101" s="64" t="s">
        <v>8</v>
      </c>
      <c r="E101" s="64" t="s">
        <v>24</v>
      </c>
      <c r="F101" s="66">
        <v>6.21</v>
      </c>
    </row>
    <row r="102" spans="1:6" x14ac:dyDescent="0.25">
      <c r="A102" s="63" t="s">
        <v>14</v>
      </c>
      <c r="B102" s="63" t="s">
        <v>159</v>
      </c>
      <c r="C102" s="63" t="s">
        <v>12</v>
      </c>
      <c r="D102" s="63" t="s">
        <v>10</v>
      </c>
      <c r="E102" s="63" t="s">
        <v>24</v>
      </c>
      <c r="F102" s="65">
        <v>6.32</v>
      </c>
    </row>
    <row r="103" spans="1:6" x14ac:dyDescent="0.25">
      <c r="A103" s="64" t="s">
        <v>14</v>
      </c>
      <c r="B103" s="64" t="s">
        <v>159</v>
      </c>
      <c r="C103" s="64" t="s">
        <v>12</v>
      </c>
      <c r="D103" s="64" t="s">
        <v>11</v>
      </c>
      <c r="E103" s="64" t="s">
        <v>24</v>
      </c>
      <c r="F103" s="66">
        <v>6.26</v>
      </c>
    </row>
    <row r="104" spans="1:6" x14ac:dyDescent="0.25">
      <c r="A104" s="63" t="s">
        <v>15</v>
      </c>
      <c r="B104" s="63" t="s">
        <v>159</v>
      </c>
      <c r="C104" s="63" t="s">
        <v>7</v>
      </c>
      <c r="D104" s="63" t="s">
        <v>8</v>
      </c>
      <c r="E104" s="63" t="s">
        <v>24</v>
      </c>
      <c r="F104" s="65">
        <v>6.9</v>
      </c>
    </row>
    <row r="105" spans="1:6" x14ac:dyDescent="0.25">
      <c r="A105" s="64" t="s">
        <v>15</v>
      </c>
      <c r="B105" s="64" t="s">
        <v>159</v>
      </c>
      <c r="C105" s="64" t="s">
        <v>7</v>
      </c>
      <c r="D105" s="64" t="s">
        <v>10</v>
      </c>
      <c r="E105" s="64" t="s">
        <v>24</v>
      </c>
      <c r="F105" s="66">
        <v>6.24</v>
      </c>
    </row>
    <row r="106" spans="1:6" x14ac:dyDescent="0.25">
      <c r="A106" s="63" t="s">
        <v>15</v>
      </c>
      <c r="B106" s="63" t="s">
        <v>159</v>
      </c>
      <c r="C106" s="63" t="s">
        <v>7</v>
      </c>
      <c r="D106" s="63" t="s">
        <v>11</v>
      </c>
      <c r="E106" s="63" t="s">
        <v>24</v>
      </c>
      <c r="F106" s="65">
        <v>6.58</v>
      </c>
    </row>
    <row r="107" spans="1:6" x14ac:dyDescent="0.25">
      <c r="A107" s="64" t="s">
        <v>15</v>
      </c>
      <c r="B107" s="64" t="s">
        <v>159</v>
      </c>
      <c r="C107" s="64" t="s">
        <v>12</v>
      </c>
      <c r="D107" s="64" t="s">
        <v>8</v>
      </c>
      <c r="E107" s="64" t="s">
        <v>24</v>
      </c>
      <c r="F107" s="66">
        <v>5.67</v>
      </c>
    </row>
    <row r="108" spans="1:6" x14ac:dyDescent="0.25">
      <c r="A108" s="63" t="s">
        <v>15</v>
      </c>
      <c r="B108" s="63" t="s">
        <v>159</v>
      </c>
      <c r="C108" s="63" t="s">
        <v>12</v>
      </c>
      <c r="D108" s="63" t="s">
        <v>10</v>
      </c>
      <c r="E108" s="63" t="s">
        <v>24</v>
      </c>
      <c r="F108" s="65">
        <v>5.29</v>
      </c>
    </row>
    <row r="109" spans="1:6" x14ac:dyDescent="0.25">
      <c r="A109" s="64" t="s">
        <v>15</v>
      </c>
      <c r="B109" s="64" t="s">
        <v>159</v>
      </c>
      <c r="C109" s="64" t="s">
        <v>12</v>
      </c>
      <c r="D109" s="64" t="s">
        <v>11</v>
      </c>
      <c r="E109" s="64" t="s">
        <v>24</v>
      </c>
      <c r="F109" s="66">
        <v>5.48</v>
      </c>
    </row>
    <row r="110" spans="1:6" x14ac:dyDescent="0.25">
      <c r="A110" s="63" t="s">
        <v>16</v>
      </c>
      <c r="B110" s="63" t="s">
        <v>159</v>
      </c>
      <c r="C110" s="63" t="s">
        <v>7</v>
      </c>
      <c r="D110" s="63" t="s">
        <v>8</v>
      </c>
      <c r="E110" s="63" t="s">
        <v>24</v>
      </c>
      <c r="F110" s="65">
        <v>5.91</v>
      </c>
    </row>
    <row r="111" spans="1:6" x14ac:dyDescent="0.25">
      <c r="A111" s="64" t="s">
        <v>16</v>
      </c>
      <c r="B111" s="64" t="s">
        <v>159</v>
      </c>
      <c r="C111" s="64" t="s">
        <v>7</v>
      </c>
      <c r="D111" s="64" t="s">
        <v>10</v>
      </c>
      <c r="E111" s="64" t="s">
        <v>24</v>
      </c>
      <c r="F111" s="66">
        <v>5.33</v>
      </c>
    </row>
    <row r="112" spans="1:6" x14ac:dyDescent="0.25">
      <c r="A112" s="63" t="s">
        <v>16</v>
      </c>
      <c r="B112" s="63" t="s">
        <v>159</v>
      </c>
      <c r="C112" s="63" t="s">
        <v>7</v>
      </c>
      <c r="D112" s="63" t="s">
        <v>11</v>
      </c>
      <c r="E112" s="63" t="s">
        <v>24</v>
      </c>
      <c r="F112" s="65">
        <v>5.62</v>
      </c>
    </row>
    <row r="113" spans="1:6" x14ac:dyDescent="0.25">
      <c r="A113" s="64" t="s">
        <v>16</v>
      </c>
      <c r="B113" s="64" t="s">
        <v>159</v>
      </c>
      <c r="C113" s="64" t="s">
        <v>12</v>
      </c>
      <c r="D113" s="64" t="s">
        <v>8</v>
      </c>
      <c r="E113" s="64" t="s">
        <v>24</v>
      </c>
      <c r="F113" s="66">
        <v>5.0599999999999996</v>
      </c>
    </row>
    <row r="114" spans="1:6" x14ac:dyDescent="0.25">
      <c r="A114" s="63" t="s">
        <v>16</v>
      </c>
      <c r="B114" s="63" t="s">
        <v>159</v>
      </c>
      <c r="C114" s="63" t="s">
        <v>12</v>
      </c>
      <c r="D114" s="63" t="s">
        <v>10</v>
      </c>
      <c r="E114" s="63" t="s">
        <v>24</v>
      </c>
      <c r="F114" s="65">
        <v>4.54</v>
      </c>
    </row>
    <row r="115" spans="1:6" x14ac:dyDescent="0.25">
      <c r="A115" s="64" t="s">
        <v>16</v>
      </c>
      <c r="B115" s="64" t="s">
        <v>159</v>
      </c>
      <c r="C115" s="64" t="s">
        <v>12</v>
      </c>
      <c r="D115" s="64" t="s">
        <v>11</v>
      </c>
      <c r="E115" s="64" t="s">
        <v>24</v>
      </c>
      <c r="F115" s="66">
        <v>4.8099999999999996</v>
      </c>
    </row>
    <row r="116" spans="1:6" x14ac:dyDescent="0.25">
      <c r="A116" s="63" t="s">
        <v>17</v>
      </c>
      <c r="B116" s="63" t="s">
        <v>159</v>
      </c>
      <c r="C116" s="63" t="s">
        <v>7</v>
      </c>
      <c r="D116" s="63" t="s">
        <v>8</v>
      </c>
      <c r="E116" s="63" t="s">
        <v>24</v>
      </c>
      <c r="F116" s="65">
        <v>5.19</v>
      </c>
    </row>
    <row r="117" spans="1:6" x14ac:dyDescent="0.25">
      <c r="A117" s="64" t="s">
        <v>17</v>
      </c>
      <c r="B117" s="64" t="s">
        <v>159</v>
      </c>
      <c r="C117" s="64" t="s">
        <v>7</v>
      </c>
      <c r="D117" s="64" t="s">
        <v>10</v>
      </c>
      <c r="E117" s="64" t="s">
        <v>24</v>
      </c>
      <c r="F117" s="66">
        <v>4.59</v>
      </c>
    </row>
    <row r="118" spans="1:6" x14ac:dyDescent="0.25">
      <c r="A118" s="63" t="s">
        <v>17</v>
      </c>
      <c r="B118" s="63" t="s">
        <v>159</v>
      </c>
      <c r="C118" s="63" t="s">
        <v>7</v>
      </c>
      <c r="D118" s="63" t="s">
        <v>11</v>
      </c>
      <c r="E118" s="63" t="s">
        <v>24</v>
      </c>
      <c r="F118" s="65">
        <v>4.8899999999999997</v>
      </c>
    </row>
    <row r="119" spans="1:6" x14ac:dyDescent="0.25">
      <c r="A119" s="64" t="s">
        <v>17</v>
      </c>
      <c r="B119" s="64" t="s">
        <v>159</v>
      </c>
      <c r="C119" s="64" t="s">
        <v>12</v>
      </c>
      <c r="D119" s="64" t="s">
        <v>8</v>
      </c>
      <c r="E119" s="64" t="s">
        <v>24</v>
      </c>
      <c r="F119" s="66">
        <v>4.62</v>
      </c>
    </row>
    <row r="120" spans="1:6" x14ac:dyDescent="0.25">
      <c r="A120" s="63" t="s">
        <v>17</v>
      </c>
      <c r="B120" s="63" t="s">
        <v>159</v>
      </c>
      <c r="C120" s="63" t="s">
        <v>12</v>
      </c>
      <c r="D120" s="63" t="s">
        <v>10</v>
      </c>
      <c r="E120" s="63" t="s">
        <v>24</v>
      </c>
      <c r="F120" s="65">
        <v>4.1500000000000004</v>
      </c>
    </row>
    <row r="121" spans="1:6" x14ac:dyDescent="0.25">
      <c r="A121" s="64" t="s">
        <v>17</v>
      </c>
      <c r="B121" s="64" t="s">
        <v>159</v>
      </c>
      <c r="C121" s="64" t="s">
        <v>12</v>
      </c>
      <c r="D121" s="64" t="s">
        <v>11</v>
      </c>
      <c r="E121" s="64" t="s">
        <v>24</v>
      </c>
      <c r="F121" s="66">
        <v>4.3899999999999997</v>
      </c>
    </row>
    <row r="122" spans="1:6" x14ac:dyDescent="0.25">
      <c r="A122" s="63" t="s">
        <v>18</v>
      </c>
      <c r="B122" s="63" t="s">
        <v>159</v>
      </c>
      <c r="C122" s="63" t="s">
        <v>7</v>
      </c>
      <c r="D122" s="63" t="s">
        <v>8</v>
      </c>
      <c r="E122" s="63" t="s">
        <v>24</v>
      </c>
      <c r="F122" s="65">
        <v>4.3499999999999996</v>
      </c>
    </row>
    <row r="123" spans="1:6" x14ac:dyDescent="0.25">
      <c r="A123" s="64" t="s">
        <v>18</v>
      </c>
      <c r="B123" s="64" t="s">
        <v>159</v>
      </c>
      <c r="C123" s="64" t="s">
        <v>7</v>
      </c>
      <c r="D123" s="64" t="s">
        <v>10</v>
      </c>
      <c r="E123" s="64" t="s">
        <v>24</v>
      </c>
      <c r="F123" s="66">
        <v>3.84</v>
      </c>
    </row>
    <row r="124" spans="1:6" x14ac:dyDescent="0.25">
      <c r="A124" s="63" t="s">
        <v>18</v>
      </c>
      <c r="B124" s="63" t="s">
        <v>159</v>
      </c>
      <c r="C124" s="63" t="s">
        <v>7</v>
      </c>
      <c r="D124" s="63" t="s">
        <v>11</v>
      </c>
      <c r="E124" s="63" t="s">
        <v>24</v>
      </c>
      <c r="F124" s="65">
        <v>4.0999999999999996</v>
      </c>
    </row>
    <row r="125" spans="1:6" x14ac:dyDescent="0.25">
      <c r="A125" s="64" t="s">
        <v>18</v>
      </c>
      <c r="B125" s="64" t="s">
        <v>159</v>
      </c>
      <c r="C125" s="64" t="s">
        <v>12</v>
      </c>
      <c r="D125" s="64" t="s">
        <v>8</v>
      </c>
      <c r="E125" s="64" t="s">
        <v>24</v>
      </c>
      <c r="F125" s="66">
        <v>3.83</v>
      </c>
    </row>
    <row r="126" spans="1:6" x14ac:dyDescent="0.25">
      <c r="A126" s="63" t="s">
        <v>18</v>
      </c>
      <c r="B126" s="63" t="s">
        <v>159</v>
      </c>
      <c r="C126" s="63" t="s">
        <v>12</v>
      </c>
      <c r="D126" s="63" t="s">
        <v>10</v>
      </c>
      <c r="E126" s="63" t="s">
        <v>24</v>
      </c>
      <c r="F126" s="65">
        <v>3.34</v>
      </c>
    </row>
    <row r="127" spans="1:6" x14ac:dyDescent="0.25">
      <c r="A127" s="64" t="s">
        <v>18</v>
      </c>
      <c r="B127" s="64" t="s">
        <v>159</v>
      </c>
      <c r="C127" s="64" t="s">
        <v>12</v>
      </c>
      <c r="D127" s="64" t="s">
        <v>11</v>
      </c>
      <c r="E127" s="64" t="s">
        <v>24</v>
      </c>
      <c r="F127" s="66">
        <v>3.59</v>
      </c>
    </row>
    <row r="128" spans="1:6" x14ac:dyDescent="0.25">
      <c r="A128" s="63" t="s">
        <v>19</v>
      </c>
      <c r="B128" s="63" t="s">
        <v>159</v>
      </c>
      <c r="C128" s="63" t="s">
        <v>7</v>
      </c>
      <c r="D128" s="63" t="s">
        <v>8</v>
      </c>
      <c r="E128" s="63" t="s">
        <v>24</v>
      </c>
      <c r="F128" s="65">
        <v>3.52</v>
      </c>
    </row>
    <row r="129" spans="1:6" x14ac:dyDescent="0.25">
      <c r="A129" s="64" t="s">
        <v>19</v>
      </c>
      <c r="B129" s="64" t="s">
        <v>159</v>
      </c>
      <c r="C129" s="64" t="s">
        <v>7</v>
      </c>
      <c r="D129" s="64" t="s">
        <v>10</v>
      </c>
      <c r="E129" s="64" t="s">
        <v>24</v>
      </c>
      <c r="F129" s="66">
        <v>2.98</v>
      </c>
    </row>
    <row r="130" spans="1:6" x14ac:dyDescent="0.25">
      <c r="A130" s="63" t="s">
        <v>19</v>
      </c>
      <c r="B130" s="63" t="s">
        <v>159</v>
      </c>
      <c r="C130" s="63" t="s">
        <v>7</v>
      </c>
      <c r="D130" s="63" t="s">
        <v>11</v>
      </c>
      <c r="E130" s="63" t="s">
        <v>24</v>
      </c>
      <c r="F130" s="65">
        <v>3.25</v>
      </c>
    </row>
    <row r="131" spans="1:6" x14ac:dyDescent="0.25">
      <c r="A131" s="64" t="s">
        <v>19</v>
      </c>
      <c r="B131" s="64" t="s">
        <v>159</v>
      </c>
      <c r="C131" s="64" t="s">
        <v>12</v>
      </c>
      <c r="D131" s="64" t="s">
        <v>8</v>
      </c>
      <c r="E131" s="64" t="s">
        <v>24</v>
      </c>
      <c r="F131" s="66">
        <v>3.54</v>
      </c>
    </row>
    <row r="132" spans="1:6" x14ac:dyDescent="0.25">
      <c r="A132" s="63" t="s">
        <v>19</v>
      </c>
      <c r="B132" s="63" t="s">
        <v>159</v>
      </c>
      <c r="C132" s="63" t="s">
        <v>12</v>
      </c>
      <c r="D132" s="63" t="s">
        <v>10</v>
      </c>
      <c r="E132" s="63" t="s">
        <v>24</v>
      </c>
      <c r="F132" s="65">
        <v>2.46</v>
      </c>
    </row>
    <row r="133" spans="1:6" x14ac:dyDescent="0.25">
      <c r="A133" s="64" t="s">
        <v>19</v>
      </c>
      <c r="B133" s="64" t="s">
        <v>159</v>
      </c>
      <c r="C133" s="64" t="s">
        <v>12</v>
      </c>
      <c r="D133" s="64" t="s">
        <v>11</v>
      </c>
      <c r="E133" s="64" t="s">
        <v>24</v>
      </c>
      <c r="F133" s="66">
        <v>3.02</v>
      </c>
    </row>
    <row r="134" spans="1:6" x14ac:dyDescent="0.25">
      <c r="A134" s="63" t="s">
        <v>20</v>
      </c>
      <c r="B134" s="63" t="s">
        <v>159</v>
      </c>
      <c r="C134" s="63" t="s">
        <v>7</v>
      </c>
      <c r="D134" s="63" t="s">
        <v>8</v>
      </c>
      <c r="E134" s="63" t="s">
        <v>24</v>
      </c>
      <c r="F134" s="65">
        <v>2.64</v>
      </c>
    </row>
    <row r="135" spans="1:6" x14ac:dyDescent="0.25">
      <c r="A135" s="64" t="s">
        <v>20</v>
      </c>
      <c r="B135" s="64" t="s">
        <v>159</v>
      </c>
      <c r="C135" s="64" t="s">
        <v>7</v>
      </c>
      <c r="D135" s="64" t="s">
        <v>10</v>
      </c>
      <c r="E135" s="64" t="s">
        <v>24</v>
      </c>
      <c r="F135" s="66">
        <v>2.2000000000000002</v>
      </c>
    </row>
    <row r="136" spans="1:6" x14ac:dyDescent="0.25">
      <c r="A136" s="63" t="s">
        <v>20</v>
      </c>
      <c r="B136" s="63" t="s">
        <v>159</v>
      </c>
      <c r="C136" s="63" t="s">
        <v>7</v>
      </c>
      <c r="D136" s="63" t="s">
        <v>11</v>
      </c>
      <c r="E136" s="63" t="s">
        <v>24</v>
      </c>
      <c r="F136" s="65">
        <v>2.42</v>
      </c>
    </row>
    <row r="137" spans="1:6" x14ac:dyDescent="0.25">
      <c r="A137" s="64" t="s">
        <v>20</v>
      </c>
      <c r="B137" s="64" t="s">
        <v>159</v>
      </c>
      <c r="C137" s="64" t="s">
        <v>12</v>
      </c>
      <c r="D137" s="64" t="s">
        <v>8</v>
      </c>
      <c r="E137" s="64" t="s">
        <v>24</v>
      </c>
      <c r="F137" s="66">
        <v>2.25</v>
      </c>
    </row>
    <row r="138" spans="1:6" x14ac:dyDescent="0.25">
      <c r="A138" s="63" t="s">
        <v>20</v>
      </c>
      <c r="B138" s="63" t="s">
        <v>159</v>
      </c>
      <c r="C138" s="63" t="s">
        <v>12</v>
      </c>
      <c r="D138" s="63" t="s">
        <v>10</v>
      </c>
      <c r="E138" s="63" t="s">
        <v>24</v>
      </c>
      <c r="F138" s="65">
        <v>1.7</v>
      </c>
    </row>
    <row r="139" spans="1:6" x14ac:dyDescent="0.25">
      <c r="A139" s="64" t="s">
        <v>20</v>
      </c>
      <c r="B139" s="64" t="s">
        <v>159</v>
      </c>
      <c r="C139" s="64" t="s">
        <v>12</v>
      </c>
      <c r="D139" s="64" t="s">
        <v>11</v>
      </c>
      <c r="E139" s="64" t="s">
        <v>24</v>
      </c>
      <c r="F139" s="66">
        <v>1.98</v>
      </c>
    </row>
    <row r="140" spans="1:6" x14ac:dyDescent="0.25">
      <c r="A140" s="63" t="s">
        <v>21</v>
      </c>
      <c r="B140" s="63" t="s">
        <v>159</v>
      </c>
      <c r="C140" s="63" t="s">
        <v>7</v>
      </c>
      <c r="D140" s="63" t="s">
        <v>8</v>
      </c>
      <c r="E140" s="63" t="s">
        <v>24</v>
      </c>
      <c r="F140" s="65">
        <v>1.88</v>
      </c>
    </row>
    <row r="141" spans="1:6" x14ac:dyDescent="0.25">
      <c r="A141" s="64" t="s">
        <v>21</v>
      </c>
      <c r="B141" s="64" t="s">
        <v>159</v>
      </c>
      <c r="C141" s="64" t="s">
        <v>7</v>
      </c>
      <c r="D141" s="64" t="s">
        <v>10</v>
      </c>
      <c r="E141" s="64" t="s">
        <v>24</v>
      </c>
      <c r="F141" s="66">
        <v>1.51</v>
      </c>
    </row>
    <row r="142" spans="1:6" x14ac:dyDescent="0.25">
      <c r="A142" s="63" t="s">
        <v>21</v>
      </c>
      <c r="B142" s="63" t="s">
        <v>159</v>
      </c>
      <c r="C142" s="63" t="s">
        <v>7</v>
      </c>
      <c r="D142" s="63" t="s">
        <v>11</v>
      </c>
      <c r="E142" s="63" t="s">
        <v>24</v>
      </c>
      <c r="F142" s="65">
        <v>1.7</v>
      </c>
    </row>
    <row r="143" spans="1:6" x14ac:dyDescent="0.25">
      <c r="A143" s="64" t="s">
        <v>21</v>
      </c>
      <c r="B143" s="64" t="s">
        <v>159</v>
      </c>
      <c r="C143" s="64" t="s">
        <v>12</v>
      </c>
      <c r="D143" s="64" t="s">
        <v>8</v>
      </c>
      <c r="E143" s="64" t="s">
        <v>24</v>
      </c>
      <c r="F143" s="66">
        <v>1.1399999999999999</v>
      </c>
    </row>
    <row r="144" spans="1:6" x14ac:dyDescent="0.25">
      <c r="A144" s="63" t="s">
        <v>21</v>
      </c>
      <c r="B144" s="63" t="s">
        <v>159</v>
      </c>
      <c r="C144" s="63" t="s">
        <v>12</v>
      </c>
      <c r="D144" s="63" t="s">
        <v>10</v>
      </c>
      <c r="E144" s="63" t="s">
        <v>24</v>
      </c>
      <c r="F144" s="65">
        <v>1.01</v>
      </c>
    </row>
    <row r="145" spans="1:6" x14ac:dyDescent="0.25">
      <c r="A145" s="64" t="s">
        <v>21</v>
      </c>
      <c r="B145" s="64" t="s">
        <v>159</v>
      </c>
      <c r="C145" s="64" t="s">
        <v>12</v>
      </c>
      <c r="D145" s="64" t="s">
        <v>11</v>
      </c>
      <c r="E145" s="64" t="s">
        <v>24</v>
      </c>
      <c r="F145" s="66">
        <v>1.08</v>
      </c>
    </row>
    <row r="146" spans="1:6" x14ac:dyDescent="0.25">
      <c r="A146" s="63" t="s">
        <v>22</v>
      </c>
      <c r="B146" s="63" t="s">
        <v>159</v>
      </c>
      <c r="C146" s="63" t="s">
        <v>7</v>
      </c>
      <c r="D146" s="63" t="s">
        <v>8</v>
      </c>
      <c r="E146" s="63" t="s">
        <v>24</v>
      </c>
      <c r="F146" s="65">
        <v>1.28</v>
      </c>
    </row>
    <row r="147" spans="1:6" x14ac:dyDescent="0.25">
      <c r="A147" s="64" t="s">
        <v>22</v>
      </c>
      <c r="B147" s="64" t="s">
        <v>159</v>
      </c>
      <c r="C147" s="64" t="s">
        <v>7</v>
      </c>
      <c r="D147" s="64" t="s">
        <v>10</v>
      </c>
      <c r="E147" s="64" t="s">
        <v>24</v>
      </c>
      <c r="F147" s="66">
        <v>1</v>
      </c>
    </row>
    <row r="148" spans="1:6" x14ac:dyDescent="0.25">
      <c r="A148" s="63" t="s">
        <v>22</v>
      </c>
      <c r="B148" s="63" t="s">
        <v>159</v>
      </c>
      <c r="C148" s="63" t="s">
        <v>7</v>
      </c>
      <c r="D148" s="63" t="s">
        <v>11</v>
      </c>
      <c r="E148" s="63" t="s">
        <v>24</v>
      </c>
      <c r="F148" s="65">
        <v>1.1399999999999999</v>
      </c>
    </row>
    <row r="149" spans="1:6" x14ac:dyDescent="0.25">
      <c r="A149" s="64" t="s">
        <v>22</v>
      </c>
      <c r="B149" s="64" t="s">
        <v>159</v>
      </c>
      <c r="C149" s="64" t="s">
        <v>12</v>
      </c>
      <c r="D149" s="64" t="s">
        <v>8</v>
      </c>
      <c r="E149" s="64" t="s">
        <v>24</v>
      </c>
      <c r="F149" s="66">
        <v>0.72</v>
      </c>
    </row>
    <row r="150" spans="1:6" x14ac:dyDescent="0.25">
      <c r="A150" s="63" t="s">
        <v>22</v>
      </c>
      <c r="B150" s="63" t="s">
        <v>159</v>
      </c>
      <c r="C150" s="63" t="s">
        <v>12</v>
      </c>
      <c r="D150" s="63" t="s">
        <v>10</v>
      </c>
      <c r="E150" s="63" t="s">
        <v>24</v>
      </c>
      <c r="F150" s="65">
        <v>0.56000000000000005</v>
      </c>
    </row>
    <row r="151" spans="1:6" x14ac:dyDescent="0.25">
      <c r="A151" s="64" t="s">
        <v>22</v>
      </c>
      <c r="B151" s="64" t="s">
        <v>159</v>
      </c>
      <c r="C151" s="64" t="s">
        <v>12</v>
      </c>
      <c r="D151" s="64" t="s">
        <v>11</v>
      </c>
      <c r="E151" s="64" t="s">
        <v>24</v>
      </c>
      <c r="F151" s="66">
        <v>0.64</v>
      </c>
    </row>
    <row r="152" spans="1:6" x14ac:dyDescent="0.25">
      <c r="A152" s="63" t="s">
        <v>23</v>
      </c>
      <c r="B152" s="63" t="s">
        <v>159</v>
      </c>
      <c r="C152" s="63" t="s">
        <v>7</v>
      </c>
      <c r="D152" s="63" t="s">
        <v>8</v>
      </c>
      <c r="E152" s="63" t="s">
        <v>24</v>
      </c>
      <c r="F152" s="65">
        <v>0.81</v>
      </c>
    </row>
    <row r="153" spans="1:6" x14ac:dyDescent="0.25">
      <c r="A153" s="64" t="s">
        <v>23</v>
      </c>
      <c r="B153" s="64" t="s">
        <v>159</v>
      </c>
      <c r="C153" s="64" t="s">
        <v>7</v>
      </c>
      <c r="D153" s="64" t="s">
        <v>10</v>
      </c>
      <c r="E153" s="64" t="s">
        <v>24</v>
      </c>
      <c r="F153" s="66">
        <v>0.65</v>
      </c>
    </row>
    <row r="154" spans="1:6" x14ac:dyDescent="0.25">
      <c r="A154" s="63" t="s">
        <v>23</v>
      </c>
      <c r="B154" s="63" t="s">
        <v>159</v>
      </c>
      <c r="C154" s="63" t="s">
        <v>7</v>
      </c>
      <c r="D154" s="63" t="s">
        <v>11</v>
      </c>
      <c r="E154" s="63" t="s">
        <v>24</v>
      </c>
      <c r="F154" s="65">
        <v>0.73</v>
      </c>
    </row>
    <row r="155" spans="1:6" x14ac:dyDescent="0.25">
      <c r="A155" s="64" t="s">
        <v>23</v>
      </c>
      <c r="B155" s="64" t="s">
        <v>159</v>
      </c>
      <c r="C155" s="64" t="s">
        <v>12</v>
      </c>
      <c r="D155" s="64" t="s">
        <v>8</v>
      </c>
      <c r="E155" s="64" t="s">
        <v>24</v>
      </c>
      <c r="F155" s="66">
        <v>0.62</v>
      </c>
    </row>
    <row r="156" spans="1:6" x14ac:dyDescent="0.25">
      <c r="A156" s="63" t="s">
        <v>23</v>
      </c>
      <c r="B156" s="63" t="s">
        <v>159</v>
      </c>
      <c r="C156" s="63" t="s">
        <v>12</v>
      </c>
      <c r="D156" s="63" t="s">
        <v>10</v>
      </c>
      <c r="E156" s="63" t="s">
        <v>24</v>
      </c>
      <c r="F156" s="65">
        <v>0.36</v>
      </c>
    </row>
    <row r="157" spans="1:6" x14ac:dyDescent="0.25">
      <c r="A157" s="64" t="s">
        <v>23</v>
      </c>
      <c r="B157" s="64" t="s">
        <v>159</v>
      </c>
      <c r="C157" s="64" t="s">
        <v>12</v>
      </c>
      <c r="D157" s="64" t="s">
        <v>11</v>
      </c>
      <c r="E157" s="64" t="s">
        <v>24</v>
      </c>
      <c r="F157" s="66">
        <v>0.49</v>
      </c>
    </row>
    <row r="158" spans="1:6" x14ac:dyDescent="0.25">
      <c r="A158" s="63" t="s">
        <v>157</v>
      </c>
      <c r="B158" s="63" t="s">
        <v>159</v>
      </c>
      <c r="C158" s="63" t="s">
        <v>7</v>
      </c>
      <c r="D158" s="63" t="s">
        <v>8</v>
      </c>
      <c r="E158" s="63" t="s">
        <v>25</v>
      </c>
      <c r="F158" s="65">
        <v>0.59</v>
      </c>
    </row>
    <row r="159" spans="1:6" x14ac:dyDescent="0.25">
      <c r="A159" s="64" t="s">
        <v>157</v>
      </c>
      <c r="B159" s="64" t="s">
        <v>159</v>
      </c>
      <c r="C159" s="64" t="s">
        <v>7</v>
      </c>
      <c r="D159" s="64" t="s">
        <v>10</v>
      </c>
      <c r="E159" s="64" t="s">
        <v>25</v>
      </c>
      <c r="F159" s="66">
        <v>0.49</v>
      </c>
    </row>
    <row r="160" spans="1:6" x14ac:dyDescent="0.25">
      <c r="A160" s="63" t="s">
        <v>157</v>
      </c>
      <c r="B160" s="63" t="s">
        <v>159</v>
      </c>
      <c r="C160" s="63" t="s">
        <v>7</v>
      </c>
      <c r="D160" s="63" t="s">
        <v>11</v>
      </c>
      <c r="E160" s="63" t="s">
        <v>25</v>
      </c>
      <c r="F160" s="65">
        <v>0.54</v>
      </c>
    </row>
    <row r="161" spans="1:6" x14ac:dyDescent="0.25">
      <c r="A161" s="64" t="s">
        <v>157</v>
      </c>
      <c r="B161" s="64" t="s">
        <v>159</v>
      </c>
      <c r="C161" s="64" t="s">
        <v>12</v>
      </c>
      <c r="D161" s="64" t="s">
        <v>8</v>
      </c>
      <c r="E161" s="64" t="s">
        <v>25</v>
      </c>
      <c r="F161" s="66">
        <v>0.35</v>
      </c>
    </row>
    <row r="162" spans="1:6" x14ac:dyDescent="0.25">
      <c r="A162" s="63" t="s">
        <v>157</v>
      </c>
      <c r="B162" s="63" t="s">
        <v>159</v>
      </c>
      <c r="C162" s="63" t="s">
        <v>12</v>
      </c>
      <c r="D162" s="63" t="s">
        <v>10</v>
      </c>
      <c r="E162" s="63" t="s">
        <v>25</v>
      </c>
      <c r="F162" s="65">
        <v>0.23</v>
      </c>
    </row>
    <row r="163" spans="1:6" x14ac:dyDescent="0.25">
      <c r="A163" s="64" t="s">
        <v>157</v>
      </c>
      <c r="B163" s="64" t="s">
        <v>159</v>
      </c>
      <c r="C163" s="64" t="s">
        <v>12</v>
      </c>
      <c r="D163" s="64" t="s">
        <v>11</v>
      </c>
      <c r="E163" s="64" t="s">
        <v>25</v>
      </c>
      <c r="F163" s="66">
        <v>0.28999999999999998</v>
      </c>
    </row>
    <row r="164" spans="1:6" x14ac:dyDescent="0.25">
      <c r="A164" s="63" t="s">
        <v>6</v>
      </c>
      <c r="B164" s="63" t="s">
        <v>159</v>
      </c>
      <c r="C164" s="63" t="s">
        <v>7</v>
      </c>
      <c r="D164" s="63" t="s">
        <v>8</v>
      </c>
      <c r="E164" s="63" t="s">
        <v>25</v>
      </c>
      <c r="F164" s="65">
        <v>0.52</v>
      </c>
    </row>
    <row r="165" spans="1:6" x14ac:dyDescent="0.25">
      <c r="A165" s="64" t="s">
        <v>6</v>
      </c>
      <c r="B165" s="64" t="s">
        <v>159</v>
      </c>
      <c r="C165" s="64" t="s">
        <v>7</v>
      </c>
      <c r="D165" s="64" t="s">
        <v>10</v>
      </c>
      <c r="E165" s="64" t="s">
        <v>25</v>
      </c>
      <c r="F165" s="66">
        <v>0.43</v>
      </c>
    </row>
    <row r="166" spans="1:6" x14ac:dyDescent="0.25">
      <c r="A166" s="63" t="s">
        <v>6</v>
      </c>
      <c r="B166" s="63" t="s">
        <v>159</v>
      </c>
      <c r="C166" s="63" t="s">
        <v>7</v>
      </c>
      <c r="D166" s="63" t="s">
        <v>11</v>
      </c>
      <c r="E166" s="63" t="s">
        <v>25</v>
      </c>
      <c r="F166" s="65">
        <v>0.47</v>
      </c>
    </row>
    <row r="167" spans="1:6" x14ac:dyDescent="0.25">
      <c r="A167" s="64" t="s">
        <v>6</v>
      </c>
      <c r="B167" s="64" t="s">
        <v>159</v>
      </c>
      <c r="C167" s="64" t="s">
        <v>12</v>
      </c>
      <c r="D167" s="64" t="s">
        <v>8</v>
      </c>
      <c r="E167" s="64" t="s">
        <v>25</v>
      </c>
      <c r="F167" s="66">
        <v>0.31</v>
      </c>
    </row>
    <row r="168" spans="1:6" x14ac:dyDescent="0.25">
      <c r="A168" s="63" t="s">
        <v>6</v>
      </c>
      <c r="B168" s="63" t="s">
        <v>159</v>
      </c>
      <c r="C168" s="63" t="s">
        <v>12</v>
      </c>
      <c r="D168" s="63" t="s">
        <v>10</v>
      </c>
      <c r="E168" s="63" t="s">
        <v>25</v>
      </c>
      <c r="F168" s="65">
        <v>0.18</v>
      </c>
    </row>
    <row r="169" spans="1:6" x14ac:dyDescent="0.25">
      <c r="A169" s="64" t="s">
        <v>6</v>
      </c>
      <c r="B169" s="64" t="s">
        <v>159</v>
      </c>
      <c r="C169" s="64" t="s">
        <v>12</v>
      </c>
      <c r="D169" s="64" t="s">
        <v>11</v>
      </c>
      <c r="E169" s="64" t="s">
        <v>25</v>
      </c>
      <c r="F169" s="66">
        <v>0.24</v>
      </c>
    </row>
    <row r="170" spans="1:6" x14ac:dyDescent="0.25">
      <c r="A170" s="63" t="s">
        <v>13</v>
      </c>
      <c r="B170" s="63" t="s">
        <v>159</v>
      </c>
      <c r="C170" s="63" t="s">
        <v>7</v>
      </c>
      <c r="D170" s="63" t="s">
        <v>8</v>
      </c>
      <c r="E170" s="63" t="s">
        <v>25</v>
      </c>
      <c r="F170" s="65">
        <v>0.46</v>
      </c>
    </row>
    <row r="171" spans="1:6" x14ac:dyDescent="0.25">
      <c r="A171" s="64" t="s">
        <v>13</v>
      </c>
      <c r="B171" s="64" t="s">
        <v>159</v>
      </c>
      <c r="C171" s="64" t="s">
        <v>7</v>
      </c>
      <c r="D171" s="64" t="s">
        <v>10</v>
      </c>
      <c r="E171" s="64" t="s">
        <v>25</v>
      </c>
      <c r="F171" s="66">
        <v>0.4</v>
      </c>
    </row>
    <row r="172" spans="1:6" x14ac:dyDescent="0.25">
      <c r="A172" s="63" t="s">
        <v>13</v>
      </c>
      <c r="B172" s="63" t="s">
        <v>159</v>
      </c>
      <c r="C172" s="63" t="s">
        <v>7</v>
      </c>
      <c r="D172" s="63" t="s">
        <v>11</v>
      </c>
      <c r="E172" s="63" t="s">
        <v>25</v>
      </c>
      <c r="F172" s="65">
        <v>0.43</v>
      </c>
    </row>
    <row r="173" spans="1:6" x14ac:dyDescent="0.25">
      <c r="A173" s="64" t="s">
        <v>13</v>
      </c>
      <c r="B173" s="64" t="s">
        <v>159</v>
      </c>
      <c r="C173" s="64" t="s">
        <v>12</v>
      </c>
      <c r="D173" s="64" t="s">
        <v>8</v>
      </c>
      <c r="E173" s="64" t="s">
        <v>25</v>
      </c>
      <c r="F173" s="66">
        <v>0.37</v>
      </c>
    </row>
    <row r="174" spans="1:6" x14ac:dyDescent="0.25">
      <c r="A174" s="63" t="s">
        <v>13</v>
      </c>
      <c r="B174" s="63" t="s">
        <v>159</v>
      </c>
      <c r="C174" s="63" t="s">
        <v>12</v>
      </c>
      <c r="D174" s="63" t="s">
        <v>10</v>
      </c>
      <c r="E174" s="63" t="s">
        <v>25</v>
      </c>
      <c r="F174" s="65">
        <v>0.28000000000000003</v>
      </c>
    </row>
    <row r="175" spans="1:6" x14ac:dyDescent="0.25">
      <c r="A175" s="64" t="s">
        <v>13</v>
      </c>
      <c r="B175" s="64" t="s">
        <v>159</v>
      </c>
      <c r="C175" s="64" t="s">
        <v>12</v>
      </c>
      <c r="D175" s="64" t="s">
        <v>11</v>
      </c>
      <c r="E175" s="64" t="s">
        <v>25</v>
      </c>
      <c r="F175" s="66">
        <v>0.32</v>
      </c>
    </row>
    <row r="176" spans="1:6" x14ac:dyDescent="0.25">
      <c r="A176" s="63" t="s">
        <v>14</v>
      </c>
      <c r="B176" s="63" t="s">
        <v>159</v>
      </c>
      <c r="C176" s="63" t="s">
        <v>7</v>
      </c>
      <c r="D176" s="63" t="s">
        <v>8</v>
      </c>
      <c r="E176" s="63" t="s">
        <v>25</v>
      </c>
      <c r="F176" s="65">
        <v>0.41</v>
      </c>
    </row>
    <row r="177" spans="1:6" x14ac:dyDescent="0.25">
      <c r="A177" s="64" t="s">
        <v>14</v>
      </c>
      <c r="B177" s="64" t="s">
        <v>159</v>
      </c>
      <c r="C177" s="64" t="s">
        <v>7</v>
      </c>
      <c r="D177" s="64" t="s">
        <v>10</v>
      </c>
      <c r="E177" s="64" t="s">
        <v>25</v>
      </c>
      <c r="F177" s="66">
        <v>0.37</v>
      </c>
    </row>
    <row r="178" spans="1:6" x14ac:dyDescent="0.25">
      <c r="A178" s="63" t="s">
        <v>14</v>
      </c>
      <c r="B178" s="63" t="s">
        <v>159</v>
      </c>
      <c r="C178" s="63" t="s">
        <v>7</v>
      </c>
      <c r="D178" s="63" t="s">
        <v>11</v>
      </c>
      <c r="E178" s="63" t="s">
        <v>25</v>
      </c>
      <c r="F178" s="65">
        <v>0.39</v>
      </c>
    </row>
    <row r="179" spans="1:6" x14ac:dyDescent="0.25">
      <c r="A179" s="64" t="s">
        <v>14</v>
      </c>
      <c r="B179" s="64" t="s">
        <v>159</v>
      </c>
      <c r="C179" s="64" t="s">
        <v>12</v>
      </c>
      <c r="D179" s="64" t="s">
        <v>8</v>
      </c>
      <c r="E179" s="64" t="s">
        <v>25</v>
      </c>
      <c r="F179" s="66">
        <v>0.32</v>
      </c>
    </row>
    <row r="180" spans="1:6" x14ac:dyDescent="0.25">
      <c r="A180" s="63" t="s">
        <v>14</v>
      </c>
      <c r="B180" s="63" t="s">
        <v>159</v>
      </c>
      <c r="C180" s="63" t="s">
        <v>12</v>
      </c>
      <c r="D180" s="63" t="s">
        <v>10</v>
      </c>
      <c r="E180" s="63" t="s">
        <v>25</v>
      </c>
      <c r="F180" s="65">
        <v>0.38</v>
      </c>
    </row>
    <row r="181" spans="1:6" x14ac:dyDescent="0.25">
      <c r="A181" s="64" t="s">
        <v>14</v>
      </c>
      <c r="B181" s="64" t="s">
        <v>159</v>
      </c>
      <c r="C181" s="64" t="s">
        <v>12</v>
      </c>
      <c r="D181" s="64" t="s">
        <v>11</v>
      </c>
      <c r="E181" s="64" t="s">
        <v>25</v>
      </c>
      <c r="F181" s="66">
        <v>0.35</v>
      </c>
    </row>
    <row r="182" spans="1:6" x14ac:dyDescent="0.25">
      <c r="A182" s="63" t="s">
        <v>15</v>
      </c>
      <c r="B182" s="63" t="s">
        <v>159</v>
      </c>
      <c r="C182" s="63" t="s">
        <v>7</v>
      </c>
      <c r="D182" s="63" t="s">
        <v>8</v>
      </c>
      <c r="E182" s="63" t="s">
        <v>25</v>
      </c>
      <c r="F182" s="65">
        <v>0.39</v>
      </c>
    </row>
    <row r="183" spans="1:6" x14ac:dyDescent="0.25">
      <c r="A183" s="64" t="s">
        <v>15</v>
      </c>
      <c r="B183" s="64" t="s">
        <v>159</v>
      </c>
      <c r="C183" s="64" t="s">
        <v>7</v>
      </c>
      <c r="D183" s="64" t="s">
        <v>10</v>
      </c>
      <c r="E183" s="64" t="s">
        <v>25</v>
      </c>
      <c r="F183" s="66">
        <v>0.34</v>
      </c>
    </row>
    <row r="184" spans="1:6" x14ac:dyDescent="0.25">
      <c r="A184" s="63" t="s">
        <v>15</v>
      </c>
      <c r="B184" s="63" t="s">
        <v>159</v>
      </c>
      <c r="C184" s="63" t="s">
        <v>7</v>
      </c>
      <c r="D184" s="63" t="s">
        <v>11</v>
      </c>
      <c r="E184" s="63" t="s">
        <v>25</v>
      </c>
      <c r="F184" s="65">
        <v>0.36</v>
      </c>
    </row>
    <row r="185" spans="1:6" x14ac:dyDescent="0.25">
      <c r="A185" s="64" t="s">
        <v>15</v>
      </c>
      <c r="B185" s="64" t="s">
        <v>159</v>
      </c>
      <c r="C185" s="64" t="s">
        <v>12</v>
      </c>
      <c r="D185" s="64" t="s">
        <v>8</v>
      </c>
      <c r="E185" s="64" t="s">
        <v>25</v>
      </c>
      <c r="F185" s="66">
        <v>0.38</v>
      </c>
    </row>
    <row r="186" spans="1:6" x14ac:dyDescent="0.25">
      <c r="A186" s="63" t="s">
        <v>15</v>
      </c>
      <c r="B186" s="63" t="s">
        <v>159</v>
      </c>
      <c r="C186" s="63" t="s">
        <v>12</v>
      </c>
      <c r="D186" s="63" t="s">
        <v>10</v>
      </c>
      <c r="E186" s="63" t="s">
        <v>25</v>
      </c>
      <c r="F186" s="65">
        <v>0.24</v>
      </c>
    </row>
    <row r="187" spans="1:6" x14ac:dyDescent="0.25">
      <c r="A187" s="64" t="s">
        <v>15</v>
      </c>
      <c r="B187" s="64" t="s">
        <v>159</v>
      </c>
      <c r="C187" s="64" t="s">
        <v>12</v>
      </c>
      <c r="D187" s="64" t="s">
        <v>11</v>
      </c>
      <c r="E187" s="64" t="s">
        <v>25</v>
      </c>
      <c r="F187" s="66">
        <v>0.31</v>
      </c>
    </row>
    <row r="188" spans="1:6" x14ac:dyDescent="0.25">
      <c r="A188" s="63" t="s">
        <v>16</v>
      </c>
      <c r="B188" s="63" t="s">
        <v>159</v>
      </c>
      <c r="C188" s="63" t="s">
        <v>7</v>
      </c>
      <c r="D188" s="63" t="s">
        <v>8</v>
      </c>
      <c r="E188" s="63" t="s">
        <v>25</v>
      </c>
      <c r="F188" s="65">
        <v>0.35</v>
      </c>
    </row>
    <row r="189" spans="1:6" x14ac:dyDescent="0.25">
      <c r="A189" s="64" t="s">
        <v>16</v>
      </c>
      <c r="B189" s="64" t="s">
        <v>159</v>
      </c>
      <c r="C189" s="64" t="s">
        <v>7</v>
      </c>
      <c r="D189" s="64" t="s">
        <v>10</v>
      </c>
      <c r="E189" s="64" t="s">
        <v>25</v>
      </c>
      <c r="F189" s="66">
        <v>0.31</v>
      </c>
    </row>
    <row r="190" spans="1:6" x14ac:dyDescent="0.25">
      <c r="A190" s="63" t="s">
        <v>16</v>
      </c>
      <c r="B190" s="63" t="s">
        <v>159</v>
      </c>
      <c r="C190" s="63" t="s">
        <v>7</v>
      </c>
      <c r="D190" s="63" t="s">
        <v>11</v>
      </c>
      <c r="E190" s="63" t="s">
        <v>25</v>
      </c>
      <c r="F190" s="65">
        <v>0.33</v>
      </c>
    </row>
    <row r="191" spans="1:6" x14ac:dyDescent="0.25">
      <c r="A191" s="64" t="s">
        <v>16</v>
      </c>
      <c r="B191" s="64" t="s">
        <v>159</v>
      </c>
      <c r="C191" s="64" t="s">
        <v>12</v>
      </c>
      <c r="D191" s="64" t="s">
        <v>8</v>
      </c>
      <c r="E191" s="64" t="s">
        <v>25</v>
      </c>
      <c r="F191" s="66">
        <v>0.28000000000000003</v>
      </c>
    </row>
    <row r="192" spans="1:6" x14ac:dyDescent="0.25">
      <c r="A192" s="63" t="s">
        <v>16</v>
      </c>
      <c r="B192" s="63" t="s">
        <v>159</v>
      </c>
      <c r="C192" s="63" t="s">
        <v>12</v>
      </c>
      <c r="D192" s="63" t="s">
        <v>10</v>
      </c>
      <c r="E192" s="63" t="s">
        <v>25</v>
      </c>
      <c r="F192" s="65">
        <v>0.39</v>
      </c>
    </row>
    <row r="193" spans="1:6" x14ac:dyDescent="0.25">
      <c r="A193" s="64" t="s">
        <v>16</v>
      </c>
      <c r="B193" s="64" t="s">
        <v>159</v>
      </c>
      <c r="C193" s="64" t="s">
        <v>12</v>
      </c>
      <c r="D193" s="64" t="s">
        <v>11</v>
      </c>
      <c r="E193" s="64" t="s">
        <v>25</v>
      </c>
      <c r="F193" s="66">
        <v>0.34</v>
      </c>
    </row>
    <row r="194" spans="1:6" x14ac:dyDescent="0.25">
      <c r="A194" s="63" t="s">
        <v>17</v>
      </c>
      <c r="B194" s="63" t="s">
        <v>159</v>
      </c>
      <c r="C194" s="63" t="s">
        <v>7</v>
      </c>
      <c r="D194" s="63" t="s">
        <v>8</v>
      </c>
      <c r="E194" s="63" t="s">
        <v>25</v>
      </c>
      <c r="F194" s="65">
        <v>0.28999999999999998</v>
      </c>
    </row>
    <row r="195" spans="1:6" x14ac:dyDescent="0.25">
      <c r="A195" s="64" t="s">
        <v>17</v>
      </c>
      <c r="B195" s="64" t="s">
        <v>159</v>
      </c>
      <c r="C195" s="64" t="s">
        <v>7</v>
      </c>
      <c r="D195" s="64" t="s">
        <v>10</v>
      </c>
      <c r="E195" s="64" t="s">
        <v>25</v>
      </c>
      <c r="F195" s="66">
        <v>0.3</v>
      </c>
    </row>
    <row r="196" spans="1:6" x14ac:dyDescent="0.25">
      <c r="A196" s="63" t="s">
        <v>17</v>
      </c>
      <c r="B196" s="63" t="s">
        <v>159</v>
      </c>
      <c r="C196" s="63" t="s">
        <v>7</v>
      </c>
      <c r="D196" s="63" t="s">
        <v>11</v>
      </c>
      <c r="E196" s="63" t="s">
        <v>25</v>
      </c>
      <c r="F196" s="65">
        <v>0.3</v>
      </c>
    </row>
    <row r="197" spans="1:6" x14ac:dyDescent="0.25">
      <c r="A197" s="64" t="s">
        <v>17</v>
      </c>
      <c r="B197" s="64" t="s">
        <v>159</v>
      </c>
      <c r="C197" s="64" t="s">
        <v>12</v>
      </c>
      <c r="D197" s="64" t="s">
        <v>8</v>
      </c>
      <c r="E197" s="64" t="s">
        <v>25</v>
      </c>
      <c r="F197" s="66">
        <v>0.17</v>
      </c>
    </row>
    <row r="198" spans="1:6" x14ac:dyDescent="0.25">
      <c r="A198" s="63" t="s">
        <v>17</v>
      </c>
      <c r="B198" s="63" t="s">
        <v>159</v>
      </c>
      <c r="C198" s="63" t="s">
        <v>12</v>
      </c>
      <c r="D198" s="63" t="s">
        <v>10</v>
      </c>
      <c r="E198" s="63" t="s">
        <v>25</v>
      </c>
      <c r="F198" s="65">
        <v>0.25</v>
      </c>
    </row>
    <row r="199" spans="1:6" x14ac:dyDescent="0.25">
      <c r="A199" s="64" t="s">
        <v>17</v>
      </c>
      <c r="B199" s="64" t="s">
        <v>159</v>
      </c>
      <c r="C199" s="64" t="s">
        <v>12</v>
      </c>
      <c r="D199" s="64" t="s">
        <v>11</v>
      </c>
      <c r="E199" s="64" t="s">
        <v>25</v>
      </c>
      <c r="F199" s="66">
        <v>0.21</v>
      </c>
    </row>
    <row r="200" spans="1:6" x14ac:dyDescent="0.25">
      <c r="A200" s="63" t="s">
        <v>18</v>
      </c>
      <c r="B200" s="63" t="s">
        <v>159</v>
      </c>
      <c r="C200" s="63" t="s">
        <v>7</v>
      </c>
      <c r="D200" s="63" t="s">
        <v>8</v>
      </c>
      <c r="E200" s="63" t="s">
        <v>25</v>
      </c>
      <c r="F200" s="65">
        <v>0.28000000000000003</v>
      </c>
    </row>
    <row r="201" spans="1:6" x14ac:dyDescent="0.25">
      <c r="A201" s="64" t="s">
        <v>18</v>
      </c>
      <c r="B201" s="64" t="s">
        <v>159</v>
      </c>
      <c r="C201" s="64" t="s">
        <v>7</v>
      </c>
      <c r="D201" s="64" t="s">
        <v>10</v>
      </c>
      <c r="E201" s="64" t="s">
        <v>25</v>
      </c>
      <c r="F201" s="66">
        <v>0.28000000000000003</v>
      </c>
    </row>
    <row r="202" spans="1:6" x14ac:dyDescent="0.25">
      <c r="A202" s="63" t="s">
        <v>18</v>
      </c>
      <c r="B202" s="63" t="s">
        <v>159</v>
      </c>
      <c r="C202" s="63" t="s">
        <v>7</v>
      </c>
      <c r="D202" s="63" t="s">
        <v>11</v>
      </c>
      <c r="E202" s="63" t="s">
        <v>25</v>
      </c>
      <c r="F202" s="65">
        <v>0.28000000000000003</v>
      </c>
    </row>
    <row r="203" spans="1:6" x14ac:dyDescent="0.25">
      <c r="A203" s="64" t="s">
        <v>18</v>
      </c>
      <c r="B203" s="64" t="s">
        <v>159</v>
      </c>
      <c r="C203" s="64" t="s">
        <v>12</v>
      </c>
      <c r="D203" s="64" t="s">
        <v>8</v>
      </c>
      <c r="E203" s="64" t="s">
        <v>25</v>
      </c>
      <c r="F203" s="66">
        <v>0.24</v>
      </c>
    </row>
    <row r="204" spans="1:6" x14ac:dyDescent="0.25">
      <c r="A204" s="63" t="s">
        <v>18</v>
      </c>
      <c r="B204" s="63" t="s">
        <v>159</v>
      </c>
      <c r="C204" s="63" t="s">
        <v>12</v>
      </c>
      <c r="D204" s="63" t="s">
        <v>10</v>
      </c>
      <c r="E204" s="63" t="s">
        <v>25</v>
      </c>
      <c r="F204" s="65">
        <v>0.35</v>
      </c>
    </row>
    <row r="205" spans="1:6" x14ac:dyDescent="0.25">
      <c r="A205" s="64" t="s">
        <v>18</v>
      </c>
      <c r="B205" s="64" t="s">
        <v>159</v>
      </c>
      <c r="C205" s="64" t="s">
        <v>12</v>
      </c>
      <c r="D205" s="64" t="s">
        <v>11</v>
      </c>
      <c r="E205" s="64" t="s">
        <v>25</v>
      </c>
      <c r="F205" s="66">
        <v>0.3</v>
      </c>
    </row>
    <row r="206" spans="1:6" x14ac:dyDescent="0.25">
      <c r="A206" s="63" t="s">
        <v>19</v>
      </c>
      <c r="B206" s="63" t="s">
        <v>159</v>
      </c>
      <c r="C206" s="63" t="s">
        <v>7</v>
      </c>
      <c r="D206" s="63" t="s">
        <v>8</v>
      </c>
      <c r="E206" s="63" t="s">
        <v>25</v>
      </c>
      <c r="F206" s="65">
        <v>0.24</v>
      </c>
    </row>
    <row r="207" spans="1:6" x14ac:dyDescent="0.25">
      <c r="A207" s="64" t="s">
        <v>19</v>
      </c>
      <c r="B207" s="64" t="s">
        <v>159</v>
      </c>
      <c r="C207" s="64" t="s">
        <v>7</v>
      </c>
      <c r="D207" s="64" t="s">
        <v>10</v>
      </c>
      <c r="E207" s="64" t="s">
        <v>25</v>
      </c>
      <c r="F207" s="66">
        <v>0.25</v>
      </c>
    </row>
    <row r="208" spans="1:6" x14ac:dyDescent="0.25">
      <c r="A208" s="63" t="s">
        <v>19</v>
      </c>
      <c r="B208" s="63" t="s">
        <v>159</v>
      </c>
      <c r="C208" s="63" t="s">
        <v>7</v>
      </c>
      <c r="D208" s="63" t="s">
        <v>11</v>
      </c>
      <c r="E208" s="63" t="s">
        <v>25</v>
      </c>
      <c r="F208" s="65">
        <v>0.25</v>
      </c>
    </row>
    <row r="209" spans="1:6" x14ac:dyDescent="0.25">
      <c r="A209" s="64" t="s">
        <v>19</v>
      </c>
      <c r="B209" s="64" t="s">
        <v>159</v>
      </c>
      <c r="C209" s="64" t="s">
        <v>12</v>
      </c>
      <c r="D209" s="64" t="s">
        <v>8</v>
      </c>
      <c r="E209" s="64" t="s">
        <v>25</v>
      </c>
      <c r="F209" s="66">
        <v>0.18</v>
      </c>
    </row>
    <row r="210" spans="1:6" x14ac:dyDescent="0.25">
      <c r="A210" s="63" t="s">
        <v>19</v>
      </c>
      <c r="B210" s="63" t="s">
        <v>159</v>
      </c>
      <c r="C210" s="63" t="s">
        <v>12</v>
      </c>
      <c r="D210" s="63" t="s">
        <v>10</v>
      </c>
      <c r="E210" s="63" t="s">
        <v>25</v>
      </c>
      <c r="F210" s="65">
        <v>0.26</v>
      </c>
    </row>
    <row r="211" spans="1:6" x14ac:dyDescent="0.25">
      <c r="A211" s="64" t="s">
        <v>19</v>
      </c>
      <c r="B211" s="64" t="s">
        <v>159</v>
      </c>
      <c r="C211" s="64" t="s">
        <v>12</v>
      </c>
      <c r="D211" s="64" t="s">
        <v>11</v>
      </c>
      <c r="E211" s="64" t="s">
        <v>25</v>
      </c>
      <c r="F211" s="66">
        <v>0.22</v>
      </c>
    </row>
    <row r="212" spans="1:6" x14ac:dyDescent="0.25">
      <c r="A212" s="63" t="s">
        <v>20</v>
      </c>
      <c r="B212" s="63" t="s">
        <v>159</v>
      </c>
      <c r="C212" s="63" t="s">
        <v>7</v>
      </c>
      <c r="D212" s="63" t="s">
        <v>8</v>
      </c>
      <c r="E212" s="63" t="s">
        <v>25</v>
      </c>
      <c r="F212" s="65">
        <v>0.21</v>
      </c>
    </row>
    <row r="213" spans="1:6" x14ac:dyDescent="0.25">
      <c r="A213" s="64" t="s">
        <v>20</v>
      </c>
      <c r="B213" s="64" t="s">
        <v>159</v>
      </c>
      <c r="C213" s="64" t="s">
        <v>7</v>
      </c>
      <c r="D213" s="64" t="s">
        <v>10</v>
      </c>
      <c r="E213" s="64" t="s">
        <v>25</v>
      </c>
      <c r="F213" s="66">
        <v>0.24</v>
      </c>
    </row>
    <row r="214" spans="1:6" x14ac:dyDescent="0.25">
      <c r="A214" s="63" t="s">
        <v>20</v>
      </c>
      <c r="B214" s="63" t="s">
        <v>159</v>
      </c>
      <c r="C214" s="63" t="s">
        <v>7</v>
      </c>
      <c r="D214" s="63" t="s">
        <v>11</v>
      </c>
      <c r="E214" s="63" t="s">
        <v>25</v>
      </c>
      <c r="F214" s="65">
        <v>0.22</v>
      </c>
    </row>
    <row r="215" spans="1:6" x14ac:dyDescent="0.25">
      <c r="A215" s="64" t="s">
        <v>20</v>
      </c>
      <c r="B215" s="64" t="s">
        <v>159</v>
      </c>
      <c r="C215" s="64" t="s">
        <v>12</v>
      </c>
      <c r="D215" s="64" t="s">
        <v>8</v>
      </c>
      <c r="E215" s="64" t="s">
        <v>25</v>
      </c>
      <c r="F215" s="66">
        <v>0.19</v>
      </c>
    </row>
    <row r="216" spans="1:6" x14ac:dyDescent="0.25">
      <c r="A216" s="63" t="s">
        <v>20</v>
      </c>
      <c r="B216" s="63" t="s">
        <v>159</v>
      </c>
      <c r="C216" s="63" t="s">
        <v>12</v>
      </c>
      <c r="D216" s="63" t="s">
        <v>10</v>
      </c>
      <c r="E216" s="63" t="s">
        <v>25</v>
      </c>
      <c r="F216" s="65">
        <v>0.1</v>
      </c>
    </row>
    <row r="217" spans="1:6" x14ac:dyDescent="0.25">
      <c r="A217" s="64" t="s">
        <v>20</v>
      </c>
      <c r="B217" s="64" t="s">
        <v>159</v>
      </c>
      <c r="C217" s="64" t="s">
        <v>12</v>
      </c>
      <c r="D217" s="64" t="s">
        <v>11</v>
      </c>
      <c r="E217" s="64" t="s">
        <v>25</v>
      </c>
      <c r="F217" s="66">
        <v>0.14000000000000001</v>
      </c>
    </row>
    <row r="218" spans="1:6" x14ac:dyDescent="0.25">
      <c r="A218" s="63" t="s">
        <v>21</v>
      </c>
      <c r="B218" s="63" t="s">
        <v>159</v>
      </c>
      <c r="C218" s="63" t="s">
        <v>7</v>
      </c>
      <c r="D218" s="63" t="s">
        <v>8</v>
      </c>
      <c r="E218" s="63" t="s">
        <v>25</v>
      </c>
      <c r="F218" s="65">
        <v>0.19</v>
      </c>
    </row>
    <row r="219" spans="1:6" x14ac:dyDescent="0.25">
      <c r="A219" s="64" t="s">
        <v>21</v>
      </c>
      <c r="B219" s="64" t="s">
        <v>159</v>
      </c>
      <c r="C219" s="64" t="s">
        <v>7</v>
      </c>
      <c r="D219" s="64" t="s">
        <v>10</v>
      </c>
      <c r="E219" s="64" t="s">
        <v>25</v>
      </c>
      <c r="F219" s="66">
        <v>0.21</v>
      </c>
    </row>
    <row r="220" spans="1:6" x14ac:dyDescent="0.25">
      <c r="A220" s="63" t="s">
        <v>21</v>
      </c>
      <c r="B220" s="63" t="s">
        <v>159</v>
      </c>
      <c r="C220" s="63" t="s">
        <v>7</v>
      </c>
      <c r="D220" s="63" t="s">
        <v>11</v>
      </c>
      <c r="E220" s="63" t="s">
        <v>25</v>
      </c>
      <c r="F220" s="65">
        <v>0.2</v>
      </c>
    </row>
    <row r="221" spans="1:6" x14ac:dyDescent="0.25">
      <c r="A221" s="64" t="s">
        <v>21</v>
      </c>
      <c r="B221" s="64" t="s">
        <v>159</v>
      </c>
      <c r="C221" s="64" t="s">
        <v>12</v>
      </c>
      <c r="D221" s="64" t="s">
        <v>8</v>
      </c>
      <c r="E221" s="64" t="s">
        <v>25</v>
      </c>
      <c r="F221" s="66">
        <v>0.19</v>
      </c>
    </row>
    <row r="222" spans="1:6" x14ac:dyDescent="0.25">
      <c r="A222" s="63" t="s">
        <v>21</v>
      </c>
      <c r="B222" s="63" t="s">
        <v>159</v>
      </c>
      <c r="C222" s="63" t="s">
        <v>12</v>
      </c>
      <c r="D222" s="63" t="s">
        <v>10</v>
      </c>
      <c r="E222" s="63" t="s">
        <v>25</v>
      </c>
      <c r="F222" s="65">
        <v>0.16</v>
      </c>
    </row>
    <row r="223" spans="1:6" x14ac:dyDescent="0.25">
      <c r="A223" s="64" t="s">
        <v>21</v>
      </c>
      <c r="B223" s="64" t="s">
        <v>159</v>
      </c>
      <c r="C223" s="64" t="s">
        <v>12</v>
      </c>
      <c r="D223" s="64" t="s">
        <v>11</v>
      </c>
      <c r="E223" s="64" t="s">
        <v>25</v>
      </c>
      <c r="F223" s="66">
        <v>0.18</v>
      </c>
    </row>
    <row r="224" spans="1:6" x14ac:dyDescent="0.25">
      <c r="A224" s="63" t="s">
        <v>22</v>
      </c>
      <c r="B224" s="63" t="s">
        <v>159</v>
      </c>
      <c r="C224" s="63" t="s">
        <v>7</v>
      </c>
      <c r="D224" s="63" t="s">
        <v>8</v>
      </c>
      <c r="E224" s="63" t="s">
        <v>25</v>
      </c>
      <c r="F224" s="65">
        <v>0.15</v>
      </c>
    </row>
    <row r="225" spans="1:6" x14ac:dyDescent="0.25">
      <c r="A225" s="64" t="s">
        <v>22</v>
      </c>
      <c r="B225" s="64" t="s">
        <v>159</v>
      </c>
      <c r="C225" s="64" t="s">
        <v>7</v>
      </c>
      <c r="D225" s="64" t="s">
        <v>10</v>
      </c>
      <c r="E225" s="64" t="s">
        <v>25</v>
      </c>
      <c r="F225" s="66">
        <v>0.2</v>
      </c>
    </row>
    <row r="226" spans="1:6" x14ac:dyDescent="0.25">
      <c r="A226" s="63" t="s">
        <v>22</v>
      </c>
      <c r="B226" s="63" t="s">
        <v>159</v>
      </c>
      <c r="C226" s="63" t="s">
        <v>7</v>
      </c>
      <c r="D226" s="63" t="s">
        <v>11</v>
      </c>
      <c r="E226" s="63" t="s">
        <v>25</v>
      </c>
      <c r="F226" s="65">
        <v>0.18</v>
      </c>
    </row>
    <row r="227" spans="1:6" x14ac:dyDescent="0.25">
      <c r="A227" s="64" t="s">
        <v>22</v>
      </c>
      <c r="B227" s="64" t="s">
        <v>159</v>
      </c>
      <c r="C227" s="64" t="s">
        <v>12</v>
      </c>
      <c r="D227" s="64" t="s">
        <v>8</v>
      </c>
      <c r="E227" s="64" t="s">
        <v>25</v>
      </c>
      <c r="F227" s="66">
        <v>0.2</v>
      </c>
    </row>
    <row r="228" spans="1:6" x14ac:dyDescent="0.25">
      <c r="A228" s="63" t="s">
        <v>22</v>
      </c>
      <c r="B228" s="63" t="s">
        <v>159</v>
      </c>
      <c r="C228" s="63" t="s">
        <v>12</v>
      </c>
      <c r="D228" s="63" t="s">
        <v>10</v>
      </c>
      <c r="E228" s="63" t="s">
        <v>25</v>
      </c>
      <c r="F228" s="65">
        <v>0.11</v>
      </c>
    </row>
    <row r="229" spans="1:6" x14ac:dyDescent="0.25">
      <c r="A229" s="64" t="s">
        <v>22</v>
      </c>
      <c r="B229" s="64" t="s">
        <v>159</v>
      </c>
      <c r="C229" s="64" t="s">
        <v>12</v>
      </c>
      <c r="D229" s="64" t="s">
        <v>11</v>
      </c>
      <c r="E229" s="64" t="s">
        <v>25</v>
      </c>
      <c r="F229" s="66">
        <v>0.15</v>
      </c>
    </row>
    <row r="230" spans="1:6" x14ac:dyDescent="0.25">
      <c r="A230" s="63" t="s">
        <v>23</v>
      </c>
      <c r="B230" s="63" t="s">
        <v>159</v>
      </c>
      <c r="C230" s="63" t="s">
        <v>7</v>
      </c>
      <c r="D230" s="63" t="s">
        <v>8</v>
      </c>
      <c r="E230" s="63" t="s">
        <v>25</v>
      </c>
      <c r="F230" s="65">
        <v>0.16</v>
      </c>
    </row>
    <row r="231" spans="1:6" x14ac:dyDescent="0.25">
      <c r="A231" s="64" t="s">
        <v>23</v>
      </c>
      <c r="B231" s="64" t="s">
        <v>159</v>
      </c>
      <c r="C231" s="64" t="s">
        <v>7</v>
      </c>
      <c r="D231" s="64" t="s">
        <v>10</v>
      </c>
      <c r="E231" s="64" t="s">
        <v>25</v>
      </c>
      <c r="F231" s="66">
        <v>0.18</v>
      </c>
    </row>
    <row r="232" spans="1:6" x14ac:dyDescent="0.25">
      <c r="A232" s="63" t="s">
        <v>23</v>
      </c>
      <c r="B232" s="63" t="s">
        <v>159</v>
      </c>
      <c r="C232" s="63" t="s">
        <v>7</v>
      </c>
      <c r="D232" s="63" t="s">
        <v>11</v>
      </c>
      <c r="E232" s="63" t="s">
        <v>25</v>
      </c>
      <c r="F232" s="65">
        <v>0.17</v>
      </c>
    </row>
    <row r="233" spans="1:6" x14ac:dyDescent="0.25">
      <c r="A233" s="64" t="s">
        <v>23</v>
      </c>
      <c r="B233" s="64" t="s">
        <v>159</v>
      </c>
      <c r="C233" s="64" t="s">
        <v>12</v>
      </c>
      <c r="D233" s="64" t="s">
        <v>8</v>
      </c>
      <c r="E233" s="64" t="s">
        <v>25</v>
      </c>
      <c r="F233" s="66">
        <v>0.13</v>
      </c>
    </row>
    <row r="234" spans="1:6" x14ac:dyDescent="0.25">
      <c r="A234" s="63" t="s">
        <v>23</v>
      </c>
      <c r="B234" s="63" t="s">
        <v>159</v>
      </c>
      <c r="C234" s="63" t="s">
        <v>12</v>
      </c>
      <c r="D234" s="63" t="s">
        <v>10</v>
      </c>
      <c r="E234" s="63" t="s">
        <v>25</v>
      </c>
      <c r="F234" s="65">
        <v>0.05</v>
      </c>
    </row>
    <row r="235" spans="1:6" x14ac:dyDescent="0.25">
      <c r="A235" s="64" t="s">
        <v>23</v>
      </c>
      <c r="B235" s="64" t="s">
        <v>159</v>
      </c>
      <c r="C235" s="64" t="s">
        <v>12</v>
      </c>
      <c r="D235" s="64" t="s">
        <v>11</v>
      </c>
      <c r="E235" s="64" t="s">
        <v>25</v>
      </c>
      <c r="F235" s="66">
        <v>0.09</v>
      </c>
    </row>
    <row r="236" spans="1:6" x14ac:dyDescent="0.25">
      <c r="A236" s="89" t="s">
        <v>166</v>
      </c>
      <c r="B236" s="89" t="s">
        <v>159</v>
      </c>
      <c r="C236" s="89" t="s">
        <v>7</v>
      </c>
      <c r="D236" s="89" t="s">
        <v>8</v>
      </c>
      <c r="E236" s="89" t="s">
        <v>9</v>
      </c>
      <c r="F236" s="91">
        <v>33</v>
      </c>
    </row>
    <row r="237" spans="1:6" x14ac:dyDescent="0.25">
      <c r="A237" s="89" t="s">
        <v>166</v>
      </c>
      <c r="B237" s="89" t="s">
        <v>159</v>
      </c>
      <c r="C237" s="89" t="s">
        <v>7</v>
      </c>
      <c r="D237" s="89" t="s">
        <v>10</v>
      </c>
      <c r="E237" s="89" t="s">
        <v>9</v>
      </c>
      <c r="F237" s="91">
        <v>20.53</v>
      </c>
    </row>
    <row r="238" spans="1:6" x14ac:dyDescent="0.25">
      <c r="A238" s="89" t="s">
        <v>166</v>
      </c>
      <c r="B238" s="89" t="s">
        <v>159</v>
      </c>
      <c r="C238" s="89" t="s">
        <v>7</v>
      </c>
      <c r="D238" s="89" t="s">
        <v>11</v>
      </c>
      <c r="E238" s="89" t="s">
        <v>9</v>
      </c>
      <c r="F238" s="91">
        <v>26.99</v>
      </c>
    </row>
    <row r="239" spans="1:6" x14ac:dyDescent="0.25">
      <c r="A239" s="89" t="s">
        <v>166</v>
      </c>
      <c r="B239" s="89" t="s">
        <v>159</v>
      </c>
      <c r="C239" s="89" t="s">
        <v>12</v>
      </c>
      <c r="D239" s="89" t="s">
        <v>8</v>
      </c>
      <c r="E239" s="89" t="s">
        <v>9</v>
      </c>
      <c r="F239" s="91">
        <v>22.73</v>
      </c>
    </row>
    <row r="240" spans="1:6" x14ac:dyDescent="0.25">
      <c r="A240" s="89" t="s">
        <v>166</v>
      </c>
      <c r="B240" s="89" t="s">
        <v>159</v>
      </c>
      <c r="C240" s="89" t="s">
        <v>12</v>
      </c>
      <c r="D240" s="89" t="s">
        <v>10</v>
      </c>
      <c r="E240" s="89" t="s">
        <v>9</v>
      </c>
      <c r="F240" s="91">
        <v>12.72</v>
      </c>
    </row>
    <row r="241" spans="1:6" x14ac:dyDescent="0.25">
      <c r="A241" s="89" t="s">
        <v>166</v>
      </c>
      <c r="B241" s="89" t="s">
        <v>159</v>
      </c>
      <c r="C241" s="89" t="s">
        <v>12</v>
      </c>
      <c r="D241" s="89" t="s">
        <v>11</v>
      </c>
      <c r="E241" s="89" t="s">
        <v>9</v>
      </c>
      <c r="F241" s="91">
        <v>17.96</v>
      </c>
    </row>
    <row r="242" spans="1:6" x14ac:dyDescent="0.25">
      <c r="A242" s="89" t="s">
        <v>161</v>
      </c>
      <c r="B242" s="89" t="s">
        <v>159</v>
      </c>
      <c r="C242" s="89" t="s">
        <v>7</v>
      </c>
      <c r="D242" s="89" t="s">
        <v>8</v>
      </c>
      <c r="E242" s="89" t="s">
        <v>9</v>
      </c>
      <c r="F242" s="91">
        <v>30.27</v>
      </c>
    </row>
    <row r="243" spans="1:6" x14ac:dyDescent="0.25">
      <c r="A243" s="89" t="s">
        <v>161</v>
      </c>
      <c r="B243" s="89" t="s">
        <v>159</v>
      </c>
      <c r="C243" s="89" t="s">
        <v>7</v>
      </c>
      <c r="D243" s="89" t="s">
        <v>10</v>
      </c>
      <c r="E243" s="89" t="s">
        <v>9</v>
      </c>
      <c r="F243" s="91">
        <v>18.2</v>
      </c>
    </row>
    <row r="244" spans="1:6" x14ac:dyDescent="0.25">
      <c r="A244" s="89" t="s">
        <v>161</v>
      </c>
      <c r="B244" s="89" t="s">
        <v>159</v>
      </c>
      <c r="C244" s="89" t="s">
        <v>7</v>
      </c>
      <c r="D244" s="89" t="s">
        <v>11</v>
      </c>
      <c r="E244" s="89" t="s">
        <v>9</v>
      </c>
      <c r="F244" s="91">
        <v>24.45</v>
      </c>
    </row>
    <row r="245" spans="1:6" x14ac:dyDescent="0.25">
      <c r="A245" s="89" t="s">
        <v>161</v>
      </c>
      <c r="B245" s="89" t="s">
        <v>159</v>
      </c>
      <c r="C245" s="89" t="s">
        <v>12</v>
      </c>
      <c r="D245" s="89" t="s">
        <v>8</v>
      </c>
      <c r="E245" s="89" t="s">
        <v>9</v>
      </c>
      <c r="F245" s="91">
        <v>21.93</v>
      </c>
    </row>
    <row r="246" spans="1:6" x14ac:dyDescent="0.25">
      <c r="A246" s="89" t="s">
        <v>161</v>
      </c>
      <c r="B246" s="89" t="s">
        <v>159</v>
      </c>
      <c r="C246" s="89" t="s">
        <v>12</v>
      </c>
      <c r="D246" s="89" t="s">
        <v>10</v>
      </c>
      <c r="E246" s="89" t="s">
        <v>9</v>
      </c>
      <c r="F246" s="91">
        <v>11.71</v>
      </c>
    </row>
    <row r="247" spans="1:6" x14ac:dyDescent="0.25">
      <c r="A247" s="89" t="s">
        <v>161</v>
      </c>
      <c r="B247" s="89" t="s">
        <v>159</v>
      </c>
      <c r="C247" s="89" t="s">
        <v>12</v>
      </c>
      <c r="D247" s="89" t="s">
        <v>11</v>
      </c>
      <c r="E247" s="89" t="s">
        <v>9</v>
      </c>
      <c r="F247" s="91">
        <v>17.03</v>
      </c>
    </row>
    <row r="248" spans="1:6" x14ac:dyDescent="0.25">
      <c r="A248" s="89" t="s">
        <v>166</v>
      </c>
      <c r="B248" s="89" t="s">
        <v>159</v>
      </c>
      <c r="C248" s="89" t="s">
        <v>7</v>
      </c>
      <c r="D248" s="89" t="s">
        <v>8</v>
      </c>
      <c r="E248" s="89" t="s">
        <v>24</v>
      </c>
      <c r="F248" s="91">
        <v>12.34</v>
      </c>
    </row>
    <row r="249" spans="1:6" x14ac:dyDescent="0.25">
      <c r="A249" s="89" t="s">
        <v>166</v>
      </c>
      <c r="B249" s="89" t="s">
        <v>159</v>
      </c>
      <c r="C249" s="89" t="s">
        <v>7</v>
      </c>
      <c r="D249" s="89" t="s">
        <v>10</v>
      </c>
      <c r="E249" s="89" t="s">
        <v>24</v>
      </c>
      <c r="F249" s="91">
        <v>12.84</v>
      </c>
    </row>
    <row r="250" spans="1:6" x14ac:dyDescent="0.25">
      <c r="A250" s="89" t="s">
        <v>166</v>
      </c>
      <c r="B250" s="89" t="s">
        <v>159</v>
      </c>
      <c r="C250" s="89" t="s">
        <v>7</v>
      </c>
      <c r="D250" s="89" t="s">
        <v>11</v>
      </c>
      <c r="E250" s="89" t="s">
        <v>24</v>
      </c>
      <c r="F250" s="91">
        <v>12.59</v>
      </c>
    </row>
    <row r="251" spans="1:6" x14ac:dyDescent="0.25">
      <c r="A251" s="89" t="s">
        <v>166</v>
      </c>
      <c r="B251" s="89" t="s">
        <v>159</v>
      </c>
      <c r="C251" s="89" t="s">
        <v>12</v>
      </c>
      <c r="D251" s="89" t="s">
        <v>8</v>
      </c>
      <c r="E251" s="89" t="s">
        <v>24</v>
      </c>
      <c r="F251" s="91">
        <v>8.48</v>
      </c>
    </row>
    <row r="252" spans="1:6" x14ac:dyDescent="0.25">
      <c r="A252" s="89" t="s">
        <v>166</v>
      </c>
      <c r="B252" s="89" t="s">
        <v>159</v>
      </c>
      <c r="C252" s="89" t="s">
        <v>12</v>
      </c>
      <c r="D252" s="89" t="s">
        <v>10</v>
      </c>
      <c r="E252" s="89" t="s">
        <v>24</v>
      </c>
      <c r="F252" s="91">
        <v>9.99</v>
      </c>
    </row>
    <row r="253" spans="1:6" x14ac:dyDescent="0.25">
      <c r="A253" s="89" t="s">
        <v>166</v>
      </c>
      <c r="B253" s="89" t="s">
        <v>159</v>
      </c>
      <c r="C253" s="89" t="s">
        <v>12</v>
      </c>
      <c r="D253" s="89" t="s">
        <v>11</v>
      </c>
      <c r="E253" s="89" t="s">
        <v>24</v>
      </c>
      <c r="F253" s="91">
        <v>9.2100000000000009</v>
      </c>
    </row>
    <row r="254" spans="1:6" x14ac:dyDescent="0.25">
      <c r="A254" s="89" t="s">
        <v>161</v>
      </c>
      <c r="B254" s="89" t="s">
        <v>159</v>
      </c>
      <c r="C254" s="89" t="s">
        <v>7</v>
      </c>
      <c r="D254" s="89" t="s">
        <v>8</v>
      </c>
      <c r="E254" s="89" t="s">
        <v>24</v>
      </c>
      <c r="F254" s="91">
        <v>11.23</v>
      </c>
    </row>
    <row r="255" spans="1:6" x14ac:dyDescent="0.25">
      <c r="A255" s="89" t="s">
        <v>161</v>
      </c>
      <c r="B255" s="89" t="s">
        <v>159</v>
      </c>
      <c r="C255" s="89" t="s">
        <v>7</v>
      </c>
      <c r="D255" s="89" t="s">
        <v>10</v>
      </c>
      <c r="E255" s="89" t="s">
        <v>24</v>
      </c>
      <c r="F255" s="91">
        <v>11.42</v>
      </c>
    </row>
    <row r="256" spans="1:6" x14ac:dyDescent="0.25">
      <c r="A256" s="89" t="s">
        <v>161</v>
      </c>
      <c r="B256" s="89" t="s">
        <v>159</v>
      </c>
      <c r="C256" s="89" t="s">
        <v>7</v>
      </c>
      <c r="D256" s="89" t="s">
        <v>11</v>
      </c>
      <c r="E256" s="89" t="s">
        <v>24</v>
      </c>
      <c r="F256" s="91">
        <v>11.32</v>
      </c>
    </row>
    <row r="257" spans="1:6" x14ac:dyDescent="0.25">
      <c r="A257" s="89" t="s">
        <v>161</v>
      </c>
      <c r="B257" s="89" t="s">
        <v>159</v>
      </c>
      <c r="C257" s="89" t="s">
        <v>12</v>
      </c>
      <c r="D257" s="89" t="s">
        <v>8</v>
      </c>
      <c r="E257" s="89" t="s">
        <v>24</v>
      </c>
      <c r="F257" s="91">
        <v>7.38</v>
      </c>
    </row>
    <row r="258" spans="1:6" x14ac:dyDescent="0.25">
      <c r="A258" s="89" t="s">
        <v>161</v>
      </c>
      <c r="B258" s="89" t="s">
        <v>159</v>
      </c>
      <c r="C258" s="89" t="s">
        <v>12</v>
      </c>
      <c r="D258" s="89" t="s">
        <v>10</v>
      </c>
      <c r="E258" s="89" t="s">
        <v>24</v>
      </c>
      <c r="F258" s="91">
        <v>8.94</v>
      </c>
    </row>
    <row r="259" spans="1:6" x14ac:dyDescent="0.25">
      <c r="A259" s="89" t="s">
        <v>161</v>
      </c>
      <c r="B259" s="89" t="s">
        <v>159</v>
      </c>
      <c r="C259" s="89" t="s">
        <v>12</v>
      </c>
      <c r="D259" s="89" t="s">
        <v>11</v>
      </c>
      <c r="E259" s="89" t="s">
        <v>24</v>
      </c>
      <c r="F259" s="91">
        <v>8.1300000000000008</v>
      </c>
    </row>
    <row r="260" spans="1:6" x14ac:dyDescent="0.25">
      <c r="A260" s="89" t="s">
        <v>166</v>
      </c>
      <c r="B260" s="89" t="s">
        <v>159</v>
      </c>
      <c r="C260" s="89" t="s">
        <v>7</v>
      </c>
      <c r="D260" s="89" t="s">
        <v>8</v>
      </c>
      <c r="E260" s="89" t="s">
        <v>25</v>
      </c>
      <c r="F260" s="91">
        <v>0.69</v>
      </c>
    </row>
    <row r="261" spans="1:6" x14ac:dyDescent="0.25">
      <c r="A261" s="89" t="s">
        <v>166</v>
      </c>
      <c r="B261" s="89" t="s">
        <v>159</v>
      </c>
      <c r="C261" s="89" t="s">
        <v>7</v>
      </c>
      <c r="D261" s="89" t="s">
        <v>10</v>
      </c>
      <c r="E261" s="89" t="s">
        <v>25</v>
      </c>
      <c r="F261" s="91">
        <v>0.62</v>
      </c>
    </row>
    <row r="262" spans="1:6" x14ac:dyDescent="0.25">
      <c r="A262" s="89" t="s">
        <v>166</v>
      </c>
      <c r="B262" s="89" t="s">
        <v>159</v>
      </c>
      <c r="C262" s="89" t="s">
        <v>7</v>
      </c>
      <c r="D262" s="89" t="s">
        <v>11</v>
      </c>
      <c r="E262" s="89" t="s">
        <v>25</v>
      </c>
      <c r="F262" s="91">
        <v>0.65</v>
      </c>
    </row>
    <row r="263" spans="1:6" x14ac:dyDescent="0.25">
      <c r="A263" s="89" t="s">
        <v>166</v>
      </c>
      <c r="B263" s="89" t="s">
        <v>159</v>
      </c>
      <c r="C263" s="89" t="s">
        <v>12</v>
      </c>
      <c r="D263" s="89" t="s">
        <v>8</v>
      </c>
      <c r="E263" s="89" t="s">
        <v>25</v>
      </c>
      <c r="F263" s="91">
        <v>0.3</v>
      </c>
    </row>
    <row r="264" spans="1:6" x14ac:dyDescent="0.25">
      <c r="A264" s="89" t="s">
        <v>166</v>
      </c>
      <c r="B264" s="89" t="s">
        <v>159</v>
      </c>
      <c r="C264" s="89" t="s">
        <v>12</v>
      </c>
      <c r="D264" s="89" t="s">
        <v>10</v>
      </c>
      <c r="E264" s="89" t="s">
        <v>25</v>
      </c>
      <c r="F264" s="91">
        <v>0.27</v>
      </c>
    </row>
    <row r="265" spans="1:6" x14ac:dyDescent="0.25">
      <c r="A265" s="89" t="s">
        <v>166</v>
      </c>
      <c r="B265" s="89" t="s">
        <v>159</v>
      </c>
      <c r="C265" s="89" t="s">
        <v>12</v>
      </c>
      <c r="D265" s="89" t="s">
        <v>11</v>
      </c>
      <c r="E265" s="89" t="s">
        <v>25</v>
      </c>
      <c r="F265" s="91">
        <v>0.28000000000000003</v>
      </c>
    </row>
    <row r="266" spans="1:6" x14ac:dyDescent="0.25">
      <c r="A266" s="89" t="s">
        <v>161</v>
      </c>
      <c r="B266" s="89" t="s">
        <v>159</v>
      </c>
      <c r="C266" s="89" t="s">
        <v>7</v>
      </c>
      <c r="D266" s="89" t="s">
        <v>8</v>
      </c>
      <c r="E266" s="89" t="s">
        <v>25</v>
      </c>
      <c r="F266" s="91">
        <v>0.63</v>
      </c>
    </row>
    <row r="267" spans="1:6" x14ac:dyDescent="0.25">
      <c r="A267" s="89" t="s">
        <v>161</v>
      </c>
      <c r="B267" s="89" t="s">
        <v>159</v>
      </c>
      <c r="C267" s="89" t="s">
        <v>7</v>
      </c>
      <c r="D267" s="89" t="s">
        <v>10</v>
      </c>
      <c r="E267" s="89" t="s">
        <v>25</v>
      </c>
      <c r="F267" s="91">
        <v>0.55000000000000004</v>
      </c>
    </row>
    <row r="268" spans="1:6" x14ac:dyDescent="0.25">
      <c r="A268" s="89" t="s">
        <v>161</v>
      </c>
      <c r="B268" s="89" t="s">
        <v>159</v>
      </c>
      <c r="C268" s="89" t="s">
        <v>7</v>
      </c>
      <c r="D268" s="89" t="s">
        <v>11</v>
      </c>
      <c r="E268" s="89" t="s">
        <v>25</v>
      </c>
      <c r="F268" s="91">
        <v>0.59</v>
      </c>
    </row>
    <row r="269" spans="1:6" x14ac:dyDescent="0.25">
      <c r="A269" s="89" t="s">
        <v>161</v>
      </c>
      <c r="B269" s="89" t="s">
        <v>159</v>
      </c>
      <c r="C269" s="89" t="s">
        <v>12</v>
      </c>
      <c r="D269" s="89" t="s">
        <v>8</v>
      </c>
      <c r="E269" s="89" t="s">
        <v>25</v>
      </c>
      <c r="F269" s="91">
        <v>0.3</v>
      </c>
    </row>
    <row r="270" spans="1:6" x14ac:dyDescent="0.25">
      <c r="A270" s="89" t="s">
        <v>161</v>
      </c>
      <c r="B270" s="89" t="s">
        <v>159</v>
      </c>
      <c r="C270" s="89" t="s">
        <v>12</v>
      </c>
      <c r="D270" s="89" t="s">
        <v>10</v>
      </c>
      <c r="E270" s="89" t="s">
        <v>25</v>
      </c>
      <c r="F270" s="91">
        <v>0.23</v>
      </c>
    </row>
    <row r="271" spans="1:6" x14ac:dyDescent="0.25">
      <c r="A271" s="89" t="s">
        <v>161</v>
      </c>
      <c r="B271" s="89" t="s">
        <v>159</v>
      </c>
      <c r="C271" s="89" t="s">
        <v>12</v>
      </c>
      <c r="D271" s="89" t="s">
        <v>11</v>
      </c>
      <c r="E271" s="89" t="s">
        <v>25</v>
      </c>
      <c r="F271" s="91">
        <v>0.26</v>
      </c>
    </row>
  </sheetData>
  <autoFilter ref="A1:F1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A1:M271"/>
  <sheetViews>
    <sheetView workbookViewId="0">
      <selection activeCell="N12" sqref="N12"/>
    </sheetView>
  </sheetViews>
  <sheetFormatPr defaultRowHeight="15" x14ac:dyDescent="0.25"/>
  <cols>
    <col min="2" max="2" width="29.85546875" customWidth="1"/>
    <col min="10" max="10" width="32.42578125" bestFit="1" customWidth="1"/>
    <col min="11" max="11" width="22" bestFit="1" customWidth="1"/>
    <col min="12" max="12" width="7" customWidth="1"/>
    <col min="13" max="13" width="11.85546875" bestFit="1" customWidth="1"/>
    <col min="14" max="14" width="7" bestFit="1" customWidth="1"/>
    <col min="15" max="15" width="14.42578125" bestFit="1" customWidth="1"/>
    <col min="16" max="16" width="7" bestFit="1" customWidth="1"/>
    <col min="17" max="17" width="11.85546875" bestFit="1" customWidth="1"/>
    <col min="18" max="18" width="7" customWidth="1"/>
    <col min="19" max="19" width="14.42578125" customWidth="1"/>
    <col min="20" max="20" width="7" bestFit="1" customWidth="1"/>
    <col min="21" max="21" width="14.42578125" customWidth="1"/>
    <col min="22" max="22" width="7" customWidth="1"/>
    <col min="23" max="23" width="14.42578125" customWidth="1"/>
    <col min="24" max="24" width="7" bestFit="1" customWidth="1"/>
    <col min="25" max="25" width="14.42578125" customWidth="1"/>
    <col min="26" max="26" width="7" bestFit="1" customWidth="1"/>
    <col min="27" max="27" width="14.42578125" customWidth="1"/>
    <col min="28" max="28" width="7" customWidth="1"/>
    <col min="29" max="29" width="11.85546875" customWidth="1"/>
    <col min="30" max="30" width="7.85546875" customWidth="1"/>
    <col min="31" max="31" width="7" customWidth="1"/>
    <col min="32" max="32" width="11.28515625" customWidth="1"/>
    <col min="33" max="33" width="7.85546875" customWidth="1"/>
    <col min="34" max="34" width="7" customWidth="1"/>
    <col min="35" max="35" width="11.28515625" customWidth="1"/>
    <col min="36" max="36" width="7.85546875" customWidth="1"/>
    <col min="37" max="37" width="7" customWidth="1"/>
    <col min="38" max="38" width="11.28515625" customWidth="1"/>
    <col min="39" max="39" width="7.85546875" customWidth="1"/>
    <col min="40" max="40" width="7" customWidth="1"/>
    <col min="41" max="41" width="11.28515625" customWidth="1"/>
    <col min="42" max="42" width="7.85546875" customWidth="1"/>
    <col min="43" max="43" width="7" customWidth="1"/>
    <col min="44" max="44" width="11.28515625" customWidth="1"/>
    <col min="45" max="45" width="7.85546875" customWidth="1"/>
    <col min="46" max="46" width="7" customWidth="1"/>
    <col min="47" max="47" width="11.85546875" bestFit="1" customWidth="1"/>
    <col min="48" max="48" width="11.28515625" bestFit="1" customWidth="1"/>
    <col min="49" max="49" width="12" bestFit="1" customWidth="1"/>
    <col min="50" max="52" width="11.28515625" bestFit="1" customWidth="1"/>
    <col min="53" max="53" width="12" bestFit="1" customWidth="1"/>
    <col min="54" max="56" width="11.28515625" bestFit="1" customWidth="1"/>
    <col min="57" max="57" width="12" bestFit="1" customWidth="1"/>
    <col min="58" max="58" width="11.855468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3" x14ac:dyDescent="0.25">
      <c r="A2" s="67" t="s">
        <v>157</v>
      </c>
      <c r="B2" s="67" t="s">
        <v>160</v>
      </c>
      <c r="C2" s="67" t="s">
        <v>7</v>
      </c>
      <c r="D2" s="67" t="s">
        <v>8</v>
      </c>
      <c r="E2" s="67" t="s">
        <v>9</v>
      </c>
      <c r="F2" s="69">
        <v>14.67</v>
      </c>
    </row>
    <row r="3" spans="1:13" x14ac:dyDescent="0.25">
      <c r="A3" s="68" t="s">
        <v>157</v>
      </c>
      <c r="B3" s="68" t="s">
        <v>160</v>
      </c>
      <c r="C3" s="68" t="s">
        <v>7</v>
      </c>
      <c r="D3" s="68" t="s">
        <v>10</v>
      </c>
      <c r="E3" s="68" t="s">
        <v>9</v>
      </c>
      <c r="F3" s="70">
        <v>30.13</v>
      </c>
    </row>
    <row r="4" spans="1:13" x14ac:dyDescent="0.25">
      <c r="A4" s="67" t="s">
        <v>157</v>
      </c>
      <c r="B4" s="67" t="s">
        <v>160</v>
      </c>
      <c r="C4" s="67" t="s">
        <v>7</v>
      </c>
      <c r="D4" s="67" t="s">
        <v>11</v>
      </c>
      <c r="E4" s="67" t="s">
        <v>9</v>
      </c>
      <c r="F4" s="69">
        <v>22.13</v>
      </c>
    </row>
    <row r="5" spans="1:13" x14ac:dyDescent="0.25">
      <c r="A5" s="68" t="s">
        <v>157</v>
      </c>
      <c r="B5" s="68" t="s">
        <v>160</v>
      </c>
      <c r="C5" s="68" t="s">
        <v>12</v>
      </c>
      <c r="D5" s="68" t="s">
        <v>8</v>
      </c>
      <c r="E5" s="68" t="s">
        <v>9</v>
      </c>
      <c r="F5" s="70">
        <v>11.76</v>
      </c>
      <c r="J5" s="2" t="s">
        <v>35</v>
      </c>
      <c r="K5" s="2" t="s">
        <v>32</v>
      </c>
    </row>
    <row r="6" spans="1:13" x14ac:dyDescent="0.25">
      <c r="A6" s="67" t="s">
        <v>157</v>
      </c>
      <c r="B6" s="67" t="s">
        <v>160</v>
      </c>
      <c r="C6" s="67" t="s">
        <v>12</v>
      </c>
      <c r="D6" s="67" t="s">
        <v>10</v>
      </c>
      <c r="E6" s="67" t="s">
        <v>9</v>
      </c>
      <c r="F6" s="69">
        <v>24.95</v>
      </c>
      <c r="K6" s="56" t="s">
        <v>160</v>
      </c>
      <c r="M6" s="56" t="s">
        <v>33</v>
      </c>
    </row>
    <row r="7" spans="1:13" x14ac:dyDescent="0.25">
      <c r="A7" s="68" t="s">
        <v>157</v>
      </c>
      <c r="B7" s="68" t="s">
        <v>160</v>
      </c>
      <c r="C7" s="68" t="s">
        <v>12</v>
      </c>
      <c r="D7" s="68" t="s">
        <v>11</v>
      </c>
      <c r="E7" s="68" t="s">
        <v>9</v>
      </c>
      <c r="F7" s="70">
        <v>18.079999999999998</v>
      </c>
      <c r="K7" s="56" t="s">
        <v>9</v>
      </c>
    </row>
    <row r="8" spans="1:13" x14ac:dyDescent="0.25">
      <c r="A8" s="67" t="s">
        <v>6</v>
      </c>
      <c r="B8" s="67" t="s">
        <v>160</v>
      </c>
      <c r="C8" s="67" t="s">
        <v>7</v>
      </c>
      <c r="D8" s="67" t="s">
        <v>8</v>
      </c>
      <c r="E8" s="67" t="s">
        <v>9</v>
      </c>
      <c r="F8" s="69">
        <v>13.67</v>
      </c>
      <c r="K8" s="56" t="s">
        <v>11</v>
      </c>
    </row>
    <row r="9" spans="1:13" x14ac:dyDescent="0.25">
      <c r="A9" s="68" t="s">
        <v>6</v>
      </c>
      <c r="B9" s="68" t="s">
        <v>160</v>
      </c>
      <c r="C9" s="68" t="s">
        <v>7</v>
      </c>
      <c r="D9" s="68" t="s">
        <v>10</v>
      </c>
      <c r="E9" s="68" t="s">
        <v>9</v>
      </c>
      <c r="F9" s="70">
        <v>29.03</v>
      </c>
      <c r="J9" s="2" t="s">
        <v>34</v>
      </c>
      <c r="K9" s="56" t="s">
        <v>12</v>
      </c>
      <c r="L9" s="56" t="s">
        <v>7</v>
      </c>
    </row>
    <row r="10" spans="1:13" x14ac:dyDescent="0.25">
      <c r="A10" s="67" t="s">
        <v>6</v>
      </c>
      <c r="B10" s="67" t="s">
        <v>160</v>
      </c>
      <c r="C10" s="67" t="s">
        <v>7</v>
      </c>
      <c r="D10" s="67" t="s">
        <v>11</v>
      </c>
      <c r="E10" s="67" t="s">
        <v>9</v>
      </c>
      <c r="F10" s="69">
        <v>21.1</v>
      </c>
      <c r="J10" s="3" t="s">
        <v>16</v>
      </c>
      <c r="K10" s="4">
        <v>14.87</v>
      </c>
      <c r="L10" s="4">
        <v>17.02</v>
      </c>
      <c r="M10" s="4">
        <v>31.89</v>
      </c>
    </row>
    <row r="11" spans="1:13" x14ac:dyDescent="0.25">
      <c r="A11" s="68" t="s">
        <v>6</v>
      </c>
      <c r="B11" s="68" t="s">
        <v>160</v>
      </c>
      <c r="C11" s="68" t="s">
        <v>12</v>
      </c>
      <c r="D11" s="68" t="s">
        <v>8</v>
      </c>
      <c r="E11" s="68" t="s">
        <v>9</v>
      </c>
      <c r="F11" s="70">
        <v>12.41</v>
      </c>
      <c r="J11" s="3" t="s">
        <v>15</v>
      </c>
      <c r="K11" s="4">
        <v>16.850000000000001</v>
      </c>
      <c r="L11" s="4">
        <v>18.02</v>
      </c>
      <c r="M11" s="4">
        <v>34.870000000000005</v>
      </c>
    </row>
    <row r="12" spans="1:13" x14ac:dyDescent="0.25">
      <c r="A12" s="67" t="s">
        <v>6</v>
      </c>
      <c r="B12" s="67" t="s">
        <v>160</v>
      </c>
      <c r="C12" s="67" t="s">
        <v>12</v>
      </c>
      <c r="D12" s="67" t="s">
        <v>10</v>
      </c>
      <c r="E12" s="67" t="s">
        <v>9</v>
      </c>
      <c r="F12" s="69">
        <v>23.22</v>
      </c>
      <c r="J12" s="3" t="s">
        <v>14</v>
      </c>
      <c r="K12" s="4">
        <v>16.440000000000001</v>
      </c>
      <c r="L12" s="4">
        <v>19.22</v>
      </c>
      <c r="M12" s="4">
        <v>35.659999999999997</v>
      </c>
    </row>
    <row r="13" spans="1:13" x14ac:dyDescent="0.25">
      <c r="A13" s="68" t="s">
        <v>6</v>
      </c>
      <c r="B13" s="68" t="s">
        <v>160</v>
      </c>
      <c r="C13" s="68" t="s">
        <v>12</v>
      </c>
      <c r="D13" s="68" t="s">
        <v>11</v>
      </c>
      <c r="E13" s="68" t="s">
        <v>9</v>
      </c>
      <c r="F13" s="70">
        <v>17.62</v>
      </c>
      <c r="J13" s="3" t="s">
        <v>13</v>
      </c>
      <c r="K13" s="4">
        <v>16.59</v>
      </c>
      <c r="L13" s="4">
        <v>20.34</v>
      </c>
      <c r="M13" s="4">
        <v>36.93</v>
      </c>
    </row>
    <row r="14" spans="1:13" x14ac:dyDescent="0.25">
      <c r="A14" s="67" t="s">
        <v>13</v>
      </c>
      <c r="B14" s="67" t="s">
        <v>160</v>
      </c>
      <c r="C14" s="67" t="s">
        <v>7</v>
      </c>
      <c r="D14" s="67" t="s">
        <v>8</v>
      </c>
      <c r="E14" s="67" t="s">
        <v>9</v>
      </c>
      <c r="F14" s="69">
        <v>13.52</v>
      </c>
      <c r="J14" s="3" t="s">
        <v>6</v>
      </c>
      <c r="K14" s="4">
        <v>17.62</v>
      </c>
      <c r="L14" s="4">
        <v>21.1</v>
      </c>
      <c r="M14" s="4">
        <v>38.72</v>
      </c>
    </row>
    <row r="15" spans="1:13" x14ac:dyDescent="0.25">
      <c r="A15" s="68" t="s">
        <v>13</v>
      </c>
      <c r="B15" s="68" t="s">
        <v>160</v>
      </c>
      <c r="C15" s="68" t="s">
        <v>7</v>
      </c>
      <c r="D15" s="68" t="s">
        <v>10</v>
      </c>
      <c r="E15" s="68" t="s">
        <v>9</v>
      </c>
      <c r="F15" s="70">
        <v>27.58</v>
      </c>
      <c r="J15" s="3" t="s">
        <v>157</v>
      </c>
      <c r="K15" s="4">
        <v>18.079999999999998</v>
      </c>
      <c r="L15" s="4">
        <v>22.13</v>
      </c>
      <c r="M15" s="4">
        <v>40.209999999999994</v>
      </c>
    </row>
    <row r="16" spans="1:13" x14ac:dyDescent="0.25">
      <c r="A16" s="67" t="s">
        <v>13</v>
      </c>
      <c r="B16" s="67" t="s">
        <v>160</v>
      </c>
      <c r="C16" s="67" t="s">
        <v>7</v>
      </c>
      <c r="D16" s="67" t="s">
        <v>11</v>
      </c>
      <c r="E16" s="67" t="s">
        <v>9</v>
      </c>
      <c r="F16" s="69">
        <v>20.34</v>
      </c>
      <c r="J16" s="3" t="s">
        <v>161</v>
      </c>
      <c r="K16" s="4">
        <v>19.16</v>
      </c>
      <c r="L16" s="4">
        <v>22.92</v>
      </c>
      <c r="M16" s="4">
        <v>42.08</v>
      </c>
    </row>
    <row r="17" spans="1:13" x14ac:dyDescent="0.25">
      <c r="A17" s="68" t="s">
        <v>13</v>
      </c>
      <c r="B17" s="68" t="s">
        <v>160</v>
      </c>
      <c r="C17" s="68" t="s">
        <v>12</v>
      </c>
      <c r="D17" s="68" t="s">
        <v>8</v>
      </c>
      <c r="E17" s="68" t="s">
        <v>9</v>
      </c>
      <c r="F17" s="70">
        <v>10.74</v>
      </c>
      <c r="J17" s="3" t="s">
        <v>166</v>
      </c>
      <c r="K17" s="4">
        <v>20.23</v>
      </c>
      <c r="L17" s="4">
        <v>23.69</v>
      </c>
      <c r="M17" s="4">
        <v>43.92</v>
      </c>
    </row>
    <row r="18" spans="1:13" x14ac:dyDescent="0.25">
      <c r="A18" s="67" t="s">
        <v>13</v>
      </c>
      <c r="B18" s="67" t="s">
        <v>160</v>
      </c>
      <c r="C18" s="67" t="s">
        <v>12</v>
      </c>
      <c r="D18" s="67" t="s">
        <v>10</v>
      </c>
      <c r="E18" s="67" t="s">
        <v>9</v>
      </c>
      <c r="F18" s="69">
        <v>22.89</v>
      </c>
      <c r="J18" s="3" t="s">
        <v>33</v>
      </c>
      <c r="K18" s="4">
        <v>139.84</v>
      </c>
      <c r="L18" s="4">
        <v>164.44</v>
      </c>
      <c r="M18" s="4">
        <v>304.27999999999997</v>
      </c>
    </row>
    <row r="19" spans="1:13" x14ac:dyDescent="0.25">
      <c r="A19" s="68" t="s">
        <v>13</v>
      </c>
      <c r="B19" s="68" t="s">
        <v>160</v>
      </c>
      <c r="C19" s="68" t="s">
        <v>12</v>
      </c>
      <c r="D19" s="68" t="s">
        <v>11</v>
      </c>
      <c r="E19" s="68" t="s">
        <v>9</v>
      </c>
      <c r="F19" s="70">
        <v>16.59</v>
      </c>
    </row>
    <row r="20" spans="1:13" x14ac:dyDescent="0.25">
      <c r="A20" s="67" t="s">
        <v>14</v>
      </c>
      <c r="B20" s="67" t="s">
        <v>160</v>
      </c>
      <c r="C20" s="67" t="s">
        <v>7</v>
      </c>
      <c r="D20" s="67" t="s">
        <v>8</v>
      </c>
      <c r="E20" s="67" t="s">
        <v>9</v>
      </c>
      <c r="F20" s="69">
        <v>13.16</v>
      </c>
    </row>
    <row r="21" spans="1:13" x14ac:dyDescent="0.25">
      <c r="A21" s="68" t="s">
        <v>14</v>
      </c>
      <c r="B21" s="68" t="s">
        <v>160</v>
      </c>
      <c r="C21" s="68" t="s">
        <v>7</v>
      </c>
      <c r="D21" s="68" t="s">
        <v>10</v>
      </c>
      <c r="E21" s="68" t="s">
        <v>9</v>
      </c>
      <c r="F21" s="70">
        <v>25.65</v>
      </c>
    </row>
    <row r="22" spans="1:13" x14ac:dyDescent="0.25">
      <c r="A22" s="67" t="s">
        <v>14</v>
      </c>
      <c r="B22" s="67" t="s">
        <v>160</v>
      </c>
      <c r="C22" s="67" t="s">
        <v>7</v>
      </c>
      <c r="D22" s="67" t="s">
        <v>11</v>
      </c>
      <c r="E22" s="67" t="s">
        <v>9</v>
      </c>
      <c r="F22" s="69">
        <v>19.22</v>
      </c>
    </row>
    <row r="23" spans="1:13" x14ac:dyDescent="0.25">
      <c r="A23" s="68" t="s">
        <v>14</v>
      </c>
      <c r="B23" s="68" t="s">
        <v>160</v>
      </c>
      <c r="C23" s="68" t="s">
        <v>12</v>
      </c>
      <c r="D23" s="68" t="s">
        <v>8</v>
      </c>
      <c r="E23" s="68" t="s">
        <v>9</v>
      </c>
      <c r="F23" s="70">
        <v>10.68</v>
      </c>
    </row>
    <row r="24" spans="1:13" x14ac:dyDescent="0.25">
      <c r="A24" s="67" t="s">
        <v>14</v>
      </c>
      <c r="B24" s="67" t="s">
        <v>160</v>
      </c>
      <c r="C24" s="67" t="s">
        <v>12</v>
      </c>
      <c r="D24" s="67" t="s">
        <v>10</v>
      </c>
      <c r="E24" s="67" t="s">
        <v>9</v>
      </c>
      <c r="F24" s="69">
        <v>22.63</v>
      </c>
    </row>
    <row r="25" spans="1:13" x14ac:dyDescent="0.25">
      <c r="A25" s="68" t="s">
        <v>14</v>
      </c>
      <c r="B25" s="68" t="s">
        <v>160</v>
      </c>
      <c r="C25" s="68" t="s">
        <v>12</v>
      </c>
      <c r="D25" s="68" t="s">
        <v>11</v>
      </c>
      <c r="E25" s="68" t="s">
        <v>9</v>
      </c>
      <c r="F25" s="70">
        <v>16.440000000000001</v>
      </c>
    </row>
    <row r="26" spans="1:13" x14ac:dyDescent="0.25">
      <c r="A26" s="67" t="s">
        <v>15</v>
      </c>
      <c r="B26" s="67" t="s">
        <v>160</v>
      </c>
      <c r="C26" s="67" t="s">
        <v>7</v>
      </c>
      <c r="D26" s="67" t="s">
        <v>8</v>
      </c>
      <c r="E26" s="67" t="s">
        <v>9</v>
      </c>
      <c r="F26" s="69">
        <v>12.44</v>
      </c>
    </row>
    <row r="27" spans="1:13" x14ac:dyDescent="0.25">
      <c r="A27" s="68" t="s">
        <v>15</v>
      </c>
      <c r="B27" s="68" t="s">
        <v>160</v>
      </c>
      <c r="C27" s="68" t="s">
        <v>7</v>
      </c>
      <c r="D27" s="68" t="s">
        <v>10</v>
      </c>
      <c r="E27" s="68" t="s">
        <v>9</v>
      </c>
      <c r="F27" s="70">
        <v>23.92</v>
      </c>
    </row>
    <row r="28" spans="1:13" x14ac:dyDescent="0.25">
      <c r="A28" s="67" t="s">
        <v>15</v>
      </c>
      <c r="B28" s="67" t="s">
        <v>160</v>
      </c>
      <c r="C28" s="67" t="s">
        <v>7</v>
      </c>
      <c r="D28" s="67" t="s">
        <v>11</v>
      </c>
      <c r="E28" s="67" t="s">
        <v>9</v>
      </c>
      <c r="F28" s="69">
        <v>18.02</v>
      </c>
    </row>
    <row r="29" spans="1:13" x14ac:dyDescent="0.25">
      <c r="A29" s="68" t="s">
        <v>15</v>
      </c>
      <c r="B29" s="68" t="s">
        <v>160</v>
      </c>
      <c r="C29" s="68" t="s">
        <v>12</v>
      </c>
      <c r="D29" s="68" t="s">
        <v>8</v>
      </c>
      <c r="E29" s="68" t="s">
        <v>9</v>
      </c>
      <c r="F29" s="70">
        <v>11.83</v>
      </c>
    </row>
    <row r="30" spans="1:13" x14ac:dyDescent="0.25">
      <c r="A30" s="67" t="s">
        <v>15</v>
      </c>
      <c r="B30" s="67" t="s">
        <v>160</v>
      </c>
      <c r="C30" s="67" t="s">
        <v>12</v>
      </c>
      <c r="D30" s="67" t="s">
        <v>10</v>
      </c>
      <c r="E30" s="67" t="s">
        <v>9</v>
      </c>
      <c r="F30" s="69">
        <v>22.2</v>
      </c>
    </row>
    <row r="31" spans="1:13" x14ac:dyDescent="0.25">
      <c r="A31" s="68" t="s">
        <v>15</v>
      </c>
      <c r="B31" s="68" t="s">
        <v>160</v>
      </c>
      <c r="C31" s="68" t="s">
        <v>12</v>
      </c>
      <c r="D31" s="68" t="s">
        <v>11</v>
      </c>
      <c r="E31" s="68" t="s">
        <v>9</v>
      </c>
      <c r="F31" s="70">
        <v>16.850000000000001</v>
      </c>
    </row>
    <row r="32" spans="1:13" x14ac:dyDescent="0.25">
      <c r="A32" s="67" t="s">
        <v>16</v>
      </c>
      <c r="B32" s="67" t="s">
        <v>160</v>
      </c>
      <c r="C32" s="67" t="s">
        <v>7</v>
      </c>
      <c r="D32" s="67" t="s">
        <v>8</v>
      </c>
      <c r="E32" s="67" t="s">
        <v>9</v>
      </c>
      <c r="F32" s="69">
        <v>11.61</v>
      </c>
    </row>
    <row r="33" spans="1:6" x14ac:dyDescent="0.25">
      <c r="A33" s="68" t="s">
        <v>16</v>
      </c>
      <c r="B33" s="68" t="s">
        <v>160</v>
      </c>
      <c r="C33" s="68" t="s">
        <v>7</v>
      </c>
      <c r="D33" s="68" t="s">
        <v>10</v>
      </c>
      <c r="E33" s="68" t="s">
        <v>9</v>
      </c>
      <c r="F33" s="70">
        <v>22.73</v>
      </c>
    </row>
    <row r="34" spans="1:6" x14ac:dyDescent="0.25">
      <c r="A34" s="67" t="s">
        <v>16</v>
      </c>
      <c r="B34" s="67" t="s">
        <v>160</v>
      </c>
      <c r="C34" s="67" t="s">
        <v>7</v>
      </c>
      <c r="D34" s="67" t="s">
        <v>11</v>
      </c>
      <c r="E34" s="67" t="s">
        <v>9</v>
      </c>
      <c r="F34" s="69">
        <v>17.02</v>
      </c>
    </row>
    <row r="35" spans="1:6" x14ac:dyDescent="0.25">
      <c r="A35" s="68" t="s">
        <v>16</v>
      </c>
      <c r="B35" s="68" t="s">
        <v>160</v>
      </c>
      <c r="C35" s="68" t="s">
        <v>12</v>
      </c>
      <c r="D35" s="68" t="s">
        <v>8</v>
      </c>
      <c r="E35" s="68" t="s">
        <v>9</v>
      </c>
      <c r="F35" s="70">
        <v>9.8800000000000008</v>
      </c>
    </row>
    <row r="36" spans="1:6" x14ac:dyDescent="0.25">
      <c r="A36" s="67" t="s">
        <v>16</v>
      </c>
      <c r="B36" s="67" t="s">
        <v>160</v>
      </c>
      <c r="C36" s="67" t="s">
        <v>12</v>
      </c>
      <c r="D36" s="67" t="s">
        <v>10</v>
      </c>
      <c r="E36" s="67" t="s">
        <v>9</v>
      </c>
      <c r="F36" s="69">
        <v>20.18</v>
      </c>
    </row>
    <row r="37" spans="1:6" x14ac:dyDescent="0.25">
      <c r="A37" s="68" t="s">
        <v>16</v>
      </c>
      <c r="B37" s="68" t="s">
        <v>160</v>
      </c>
      <c r="C37" s="68" t="s">
        <v>12</v>
      </c>
      <c r="D37" s="68" t="s">
        <v>11</v>
      </c>
      <c r="E37" s="68" t="s">
        <v>9</v>
      </c>
      <c r="F37" s="70">
        <v>14.87</v>
      </c>
    </row>
    <row r="38" spans="1:6" x14ac:dyDescent="0.25">
      <c r="A38" s="67" t="s">
        <v>17</v>
      </c>
      <c r="B38" s="67" t="s">
        <v>160</v>
      </c>
      <c r="C38" s="67" t="s">
        <v>7</v>
      </c>
      <c r="D38" s="67" t="s">
        <v>8</v>
      </c>
      <c r="E38" s="67" t="s">
        <v>9</v>
      </c>
      <c r="F38" s="69">
        <v>10.98</v>
      </c>
    </row>
    <row r="39" spans="1:6" x14ac:dyDescent="0.25">
      <c r="A39" s="68" t="s">
        <v>17</v>
      </c>
      <c r="B39" s="68" t="s">
        <v>160</v>
      </c>
      <c r="C39" s="68" t="s">
        <v>7</v>
      </c>
      <c r="D39" s="68" t="s">
        <v>10</v>
      </c>
      <c r="E39" s="68" t="s">
        <v>9</v>
      </c>
      <c r="F39" s="70">
        <v>21.08</v>
      </c>
    </row>
    <row r="40" spans="1:6" x14ac:dyDescent="0.25">
      <c r="A40" s="67" t="s">
        <v>17</v>
      </c>
      <c r="B40" s="67" t="s">
        <v>160</v>
      </c>
      <c r="C40" s="67" t="s">
        <v>7</v>
      </c>
      <c r="D40" s="67" t="s">
        <v>11</v>
      </c>
      <c r="E40" s="67" t="s">
        <v>9</v>
      </c>
      <c r="F40" s="69">
        <v>15.9</v>
      </c>
    </row>
    <row r="41" spans="1:6" x14ac:dyDescent="0.25">
      <c r="A41" s="68" t="s">
        <v>17</v>
      </c>
      <c r="B41" s="68" t="s">
        <v>160</v>
      </c>
      <c r="C41" s="68" t="s">
        <v>12</v>
      </c>
      <c r="D41" s="68" t="s">
        <v>8</v>
      </c>
      <c r="E41" s="68" t="s">
        <v>9</v>
      </c>
      <c r="F41" s="70">
        <v>9.65</v>
      </c>
    </row>
    <row r="42" spans="1:6" x14ac:dyDescent="0.25">
      <c r="A42" s="67" t="s">
        <v>17</v>
      </c>
      <c r="B42" s="67" t="s">
        <v>160</v>
      </c>
      <c r="C42" s="67" t="s">
        <v>12</v>
      </c>
      <c r="D42" s="67" t="s">
        <v>10</v>
      </c>
      <c r="E42" s="67" t="s">
        <v>9</v>
      </c>
      <c r="F42" s="69">
        <v>18.11</v>
      </c>
    </row>
    <row r="43" spans="1:6" x14ac:dyDescent="0.25">
      <c r="A43" s="68" t="s">
        <v>17</v>
      </c>
      <c r="B43" s="68" t="s">
        <v>160</v>
      </c>
      <c r="C43" s="68" t="s">
        <v>12</v>
      </c>
      <c r="D43" s="68" t="s">
        <v>11</v>
      </c>
      <c r="E43" s="68" t="s">
        <v>9</v>
      </c>
      <c r="F43" s="70">
        <v>13.73</v>
      </c>
    </row>
    <row r="44" spans="1:6" x14ac:dyDescent="0.25">
      <c r="A44" s="67" t="s">
        <v>18</v>
      </c>
      <c r="B44" s="67" t="s">
        <v>160</v>
      </c>
      <c r="C44" s="67" t="s">
        <v>7</v>
      </c>
      <c r="D44" s="67" t="s">
        <v>8</v>
      </c>
      <c r="E44" s="67" t="s">
        <v>9</v>
      </c>
      <c r="F44" s="69">
        <v>10.16</v>
      </c>
    </row>
    <row r="45" spans="1:6" x14ac:dyDescent="0.25">
      <c r="A45" s="68" t="s">
        <v>18</v>
      </c>
      <c r="B45" s="68" t="s">
        <v>160</v>
      </c>
      <c r="C45" s="68" t="s">
        <v>7</v>
      </c>
      <c r="D45" s="68" t="s">
        <v>10</v>
      </c>
      <c r="E45" s="68" t="s">
        <v>9</v>
      </c>
      <c r="F45" s="70">
        <v>19.78</v>
      </c>
    </row>
    <row r="46" spans="1:6" x14ac:dyDescent="0.25">
      <c r="A46" s="67" t="s">
        <v>18</v>
      </c>
      <c r="B46" s="67" t="s">
        <v>160</v>
      </c>
      <c r="C46" s="67" t="s">
        <v>7</v>
      </c>
      <c r="D46" s="67" t="s">
        <v>11</v>
      </c>
      <c r="E46" s="67" t="s">
        <v>9</v>
      </c>
      <c r="F46" s="69">
        <v>14.84</v>
      </c>
    </row>
    <row r="47" spans="1:6" x14ac:dyDescent="0.25">
      <c r="A47" s="68" t="s">
        <v>18</v>
      </c>
      <c r="B47" s="68" t="s">
        <v>160</v>
      </c>
      <c r="C47" s="68" t="s">
        <v>12</v>
      </c>
      <c r="D47" s="68" t="s">
        <v>8</v>
      </c>
      <c r="E47" s="68" t="s">
        <v>9</v>
      </c>
      <c r="F47" s="70">
        <v>8.61</v>
      </c>
    </row>
    <row r="48" spans="1:6" x14ac:dyDescent="0.25">
      <c r="A48" s="67" t="s">
        <v>18</v>
      </c>
      <c r="B48" s="67" t="s">
        <v>160</v>
      </c>
      <c r="C48" s="67" t="s">
        <v>12</v>
      </c>
      <c r="D48" s="67" t="s">
        <v>10</v>
      </c>
      <c r="E48" s="67" t="s">
        <v>9</v>
      </c>
      <c r="F48" s="69">
        <v>16.14</v>
      </c>
    </row>
    <row r="49" spans="1:6" x14ac:dyDescent="0.25">
      <c r="A49" s="68" t="s">
        <v>18</v>
      </c>
      <c r="B49" s="68" t="s">
        <v>160</v>
      </c>
      <c r="C49" s="68" t="s">
        <v>12</v>
      </c>
      <c r="D49" s="68" t="s">
        <v>11</v>
      </c>
      <c r="E49" s="68" t="s">
        <v>9</v>
      </c>
      <c r="F49" s="70">
        <v>12.25</v>
      </c>
    </row>
    <row r="50" spans="1:6" x14ac:dyDescent="0.25">
      <c r="A50" s="67" t="s">
        <v>19</v>
      </c>
      <c r="B50" s="67" t="s">
        <v>160</v>
      </c>
      <c r="C50" s="67" t="s">
        <v>7</v>
      </c>
      <c r="D50" s="67" t="s">
        <v>8</v>
      </c>
      <c r="E50" s="67" t="s">
        <v>9</v>
      </c>
      <c r="F50" s="69">
        <v>9.3800000000000008</v>
      </c>
    </row>
    <row r="51" spans="1:6" x14ac:dyDescent="0.25">
      <c r="A51" s="68" t="s">
        <v>19</v>
      </c>
      <c r="B51" s="68" t="s">
        <v>160</v>
      </c>
      <c r="C51" s="68" t="s">
        <v>7</v>
      </c>
      <c r="D51" s="68" t="s">
        <v>10</v>
      </c>
      <c r="E51" s="68" t="s">
        <v>9</v>
      </c>
      <c r="F51" s="70">
        <v>18.420000000000002</v>
      </c>
    </row>
    <row r="52" spans="1:6" x14ac:dyDescent="0.25">
      <c r="A52" s="67" t="s">
        <v>19</v>
      </c>
      <c r="B52" s="67" t="s">
        <v>160</v>
      </c>
      <c r="C52" s="67" t="s">
        <v>7</v>
      </c>
      <c r="D52" s="67" t="s">
        <v>11</v>
      </c>
      <c r="E52" s="67" t="s">
        <v>9</v>
      </c>
      <c r="F52" s="69">
        <v>13.78</v>
      </c>
    </row>
    <row r="53" spans="1:6" x14ac:dyDescent="0.25">
      <c r="A53" s="68" t="s">
        <v>19</v>
      </c>
      <c r="B53" s="68" t="s">
        <v>160</v>
      </c>
      <c r="C53" s="68" t="s">
        <v>12</v>
      </c>
      <c r="D53" s="68" t="s">
        <v>8</v>
      </c>
      <c r="E53" s="68" t="s">
        <v>9</v>
      </c>
      <c r="F53" s="70">
        <v>7.28</v>
      </c>
    </row>
    <row r="54" spans="1:6" x14ac:dyDescent="0.25">
      <c r="A54" s="67" t="s">
        <v>19</v>
      </c>
      <c r="B54" s="67" t="s">
        <v>160</v>
      </c>
      <c r="C54" s="67" t="s">
        <v>12</v>
      </c>
      <c r="D54" s="67" t="s">
        <v>10</v>
      </c>
      <c r="E54" s="67" t="s">
        <v>9</v>
      </c>
      <c r="F54" s="69">
        <v>15.55</v>
      </c>
    </row>
    <row r="55" spans="1:6" x14ac:dyDescent="0.25">
      <c r="A55" s="68" t="s">
        <v>19</v>
      </c>
      <c r="B55" s="68" t="s">
        <v>160</v>
      </c>
      <c r="C55" s="68" t="s">
        <v>12</v>
      </c>
      <c r="D55" s="68" t="s">
        <v>11</v>
      </c>
      <c r="E55" s="68" t="s">
        <v>9</v>
      </c>
      <c r="F55" s="70">
        <v>11.28</v>
      </c>
    </row>
    <row r="56" spans="1:6" x14ac:dyDescent="0.25">
      <c r="A56" s="67" t="s">
        <v>20</v>
      </c>
      <c r="B56" s="67" t="s">
        <v>160</v>
      </c>
      <c r="C56" s="67" t="s">
        <v>7</v>
      </c>
      <c r="D56" s="67" t="s">
        <v>8</v>
      </c>
      <c r="E56" s="67" t="s">
        <v>9</v>
      </c>
      <c r="F56" s="69">
        <v>8.68</v>
      </c>
    </row>
    <row r="57" spans="1:6" x14ac:dyDescent="0.25">
      <c r="A57" s="68" t="s">
        <v>20</v>
      </c>
      <c r="B57" s="68" t="s">
        <v>160</v>
      </c>
      <c r="C57" s="68" t="s">
        <v>7</v>
      </c>
      <c r="D57" s="68" t="s">
        <v>10</v>
      </c>
      <c r="E57" s="68" t="s">
        <v>9</v>
      </c>
      <c r="F57" s="70">
        <v>17.79</v>
      </c>
    </row>
    <row r="58" spans="1:6" x14ac:dyDescent="0.25">
      <c r="A58" s="67" t="s">
        <v>20</v>
      </c>
      <c r="B58" s="67" t="s">
        <v>160</v>
      </c>
      <c r="C58" s="67" t="s">
        <v>7</v>
      </c>
      <c r="D58" s="67" t="s">
        <v>11</v>
      </c>
      <c r="E58" s="67" t="s">
        <v>9</v>
      </c>
      <c r="F58" s="69">
        <v>13.12</v>
      </c>
    </row>
    <row r="59" spans="1:6" x14ac:dyDescent="0.25">
      <c r="A59" s="68" t="s">
        <v>20</v>
      </c>
      <c r="B59" s="68" t="s">
        <v>160</v>
      </c>
      <c r="C59" s="68" t="s">
        <v>12</v>
      </c>
      <c r="D59" s="68" t="s">
        <v>8</v>
      </c>
      <c r="E59" s="68" t="s">
        <v>9</v>
      </c>
      <c r="F59" s="70">
        <v>6.09</v>
      </c>
    </row>
    <row r="60" spans="1:6" x14ac:dyDescent="0.25">
      <c r="A60" s="67" t="s">
        <v>20</v>
      </c>
      <c r="B60" s="67" t="s">
        <v>160</v>
      </c>
      <c r="C60" s="67" t="s">
        <v>12</v>
      </c>
      <c r="D60" s="67" t="s">
        <v>10</v>
      </c>
      <c r="E60" s="67" t="s">
        <v>9</v>
      </c>
      <c r="F60" s="69">
        <v>15.66</v>
      </c>
    </row>
    <row r="61" spans="1:6" x14ac:dyDescent="0.25">
      <c r="A61" s="68" t="s">
        <v>20</v>
      </c>
      <c r="B61" s="68" t="s">
        <v>160</v>
      </c>
      <c r="C61" s="68" t="s">
        <v>12</v>
      </c>
      <c r="D61" s="68" t="s">
        <v>11</v>
      </c>
      <c r="E61" s="68" t="s">
        <v>9</v>
      </c>
      <c r="F61" s="70">
        <v>10.72</v>
      </c>
    </row>
    <row r="62" spans="1:6" x14ac:dyDescent="0.25">
      <c r="A62" s="67" t="s">
        <v>21</v>
      </c>
      <c r="B62" s="67" t="s">
        <v>160</v>
      </c>
      <c r="C62" s="67" t="s">
        <v>7</v>
      </c>
      <c r="D62" s="67" t="s">
        <v>8</v>
      </c>
      <c r="E62" s="67" t="s">
        <v>9</v>
      </c>
      <c r="F62" s="69">
        <v>8.33</v>
      </c>
    </row>
    <row r="63" spans="1:6" x14ac:dyDescent="0.25">
      <c r="A63" s="68" t="s">
        <v>21</v>
      </c>
      <c r="B63" s="68" t="s">
        <v>160</v>
      </c>
      <c r="C63" s="68" t="s">
        <v>7</v>
      </c>
      <c r="D63" s="68" t="s">
        <v>10</v>
      </c>
      <c r="E63" s="68" t="s">
        <v>9</v>
      </c>
      <c r="F63" s="70">
        <v>17.11</v>
      </c>
    </row>
    <row r="64" spans="1:6" x14ac:dyDescent="0.25">
      <c r="A64" s="67" t="s">
        <v>21</v>
      </c>
      <c r="B64" s="67" t="s">
        <v>160</v>
      </c>
      <c r="C64" s="67" t="s">
        <v>7</v>
      </c>
      <c r="D64" s="67" t="s">
        <v>11</v>
      </c>
      <c r="E64" s="67" t="s">
        <v>9</v>
      </c>
      <c r="F64" s="69">
        <v>12.61</v>
      </c>
    </row>
    <row r="65" spans="1:6" x14ac:dyDescent="0.25">
      <c r="A65" s="68" t="s">
        <v>21</v>
      </c>
      <c r="B65" s="68" t="s">
        <v>160</v>
      </c>
      <c r="C65" s="68" t="s">
        <v>12</v>
      </c>
      <c r="D65" s="68" t="s">
        <v>8</v>
      </c>
      <c r="E65" s="68" t="s">
        <v>9</v>
      </c>
      <c r="F65" s="70">
        <v>6.48</v>
      </c>
    </row>
    <row r="66" spans="1:6" x14ac:dyDescent="0.25">
      <c r="A66" s="67" t="s">
        <v>21</v>
      </c>
      <c r="B66" s="67" t="s">
        <v>160</v>
      </c>
      <c r="C66" s="67" t="s">
        <v>12</v>
      </c>
      <c r="D66" s="67" t="s">
        <v>10</v>
      </c>
      <c r="E66" s="67" t="s">
        <v>9</v>
      </c>
      <c r="F66" s="69">
        <v>15.45</v>
      </c>
    </row>
    <row r="67" spans="1:6" x14ac:dyDescent="0.25">
      <c r="A67" s="68" t="s">
        <v>21</v>
      </c>
      <c r="B67" s="68" t="s">
        <v>160</v>
      </c>
      <c r="C67" s="68" t="s">
        <v>12</v>
      </c>
      <c r="D67" s="68" t="s">
        <v>11</v>
      </c>
      <c r="E67" s="68" t="s">
        <v>9</v>
      </c>
      <c r="F67" s="70">
        <v>10.82</v>
      </c>
    </row>
    <row r="68" spans="1:6" x14ac:dyDescent="0.25">
      <c r="A68" s="67" t="s">
        <v>22</v>
      </c>
      <c r="B68" s="67" t="s">
        <v>160</v>
      </c>
      <c r="C68" s="67" t="s">
        <v>7</v>
      </c>
      <c r="D68" s="67" t="s">
        <v>8</v>
      </c>
      <c r="E68" s="67" t="s">
        <v>9</v>
      </c>
      <c r="F68" s="69">
        <v>7.95</v>
      </c>
    </row>
    <row r="69" spans="1:6" x14ac:dyDescent="0.25">
      <c r="A69" s="68" t="s">
        <v>22</v>
      </c>
      <c r="B69" s="68" t="s">
        <v>160</v>
      </c>
      <c r="C69" s="68" t="s">
        <v>7</v>
      </c>
      <c r="D69" s="68" t="s">
        <v>10</v>
      </c>
      <c r="E69" s="68" t="s">
        <v>9</v>
      </c>
      <c r="F69" s="70">
        <v>16.68</v>
      </c>
    </row>
    <row r="70" spans="1:6" x14ac:dyDescent="0.25">
      <c r="A70" s="67" t="s">
        <v>22</v>
      </c>
      <c r="B70" s="67" t="s">
        <v>160</v>
      </c>
      <c r="C70" s="67" t="s">
        <v>7</v>
      </c>
      <c r="D70" s="67" t="s">
        <v>11</v>
      </c>
      <c r="E70" s="67" t="s">
        <v>9</v>
      </c>
      <c r="F70" s="69">
        <v>12.2</v>
      </c>
    </row>
    <row r="71" spans="1:6" x14ac:dyDescent="0.25">
      <c r="A71" s="68" t="s">
        <v>22</v>
      </c>
      <c r="B71" s="68" t="s">
        <v>160</v>
      </c>
      <c r="C71" s="68" t="s">
        <v>12</v>
      </c>
      <c r="D71" s="68" t="s">
        <v>8</v>
      </c>
      <c r="E71" s="68" t="s">
        <v>9</v>
      </c>
      <c r="F71" s="70">
        <v>5.47</v>
      </c>
    </row>
    <row r="72" spans="1:6" x14ac:dyDescent="0.25">
      <c r="A72" s="67" t="s">
        <v>22</v>
      </c>
      <c r="B72" s="67" t="s">
        <v>160</v>
      </c>
      <c r="C72" s="67" t="s">
        <v>12</v>
      </c>
      <c r="D72" s="67" t="s">
        <v>10</v>
      </c>
      <c r="E72" s="67" t="s">
        <v>9</v>
      </c>
      <c r="F72" s="69">
        <v>14.86</v>
      </c>
    </row>
    <row r="73" spans="1:6" x14ac:dyDescent="0.25">
      <c r="A73" s="68" t="s">
        <v>22</v>
      </c>
      <c r="B73" s="68" t="s">
        <v>160</v>
      </c>
      <c r="C73" s="68" t="s">
        <v>12</v>
      </c>
      <c r="D73" s="68" t="s">
        <v>11</v>
      </c>
      <c r="E73" s="68" t="s">
        <v>9</v>
      </c>
      <c r="F73" s="70">
        <v>10</v>
      </c>
    </row>
    <row r="74" spans="1:6" x14ac:dyDescent="0.25">
      <c r="A74" s="67" t="s">
        <v>23</v>
      </c>
      <c r="B74" s="67" t="s">
        <v>160</v>
      </c>
      <c r="C74" s="67" t="s">
        <v>7</v>
      </c>
      <c r="D74" s="67" t="s">
        <v>8</v>
      </c>
      <c r="E74" s="67" t="s">
        <v>9</v>
      </c>
      <c r="F74" s="69">
        <v>7.42</v>
      </c>
    </row>
    <row r="75" spans="1:6" x14ac:dyDescent="0.25">
      <c r="A75" s="68" t="s">
        <v>23</v>
      </c>
      <c r="B75" s="68" t="s">
        <v>160</v>
      </c>
      <c r="C75" s="68" t="s">
        <v>7</v>
      </c>
      <c r="D75" s="68" t="s">
        <v>10</v>
      </c>
      <c r="E75" s="68" t="s">
        <v>9</v>
      </c>
      <c r="F75" s="70">
        <v>15.64</v>
      </c>
    </row>
    <row r="76" spans="1:6" x14ac:dyDescent="0.25">
      <c r="A76" s="67" t="s">
        <v>23</v>
      </c>
      <c r="B76" s="67" t="s">
        <v>160</v>
      </c>
      <c r="C76" s="67" t="s">
        <v>7</v>
      </c>
      <c r="D76" s="67" t="s">
        <v>11</v>
      </c>
      <c r="E76" s="67" t="s">
        <v>9</v>
      </c>
      <c r="F76" s="69">
        <v>11.42</v>
      </c>
    </row>
    <row r="77" spans="1:6" x14ac:dyDescent="0.25">
      <c r="A77" s="68" t="s">
        <v>23</v>
      </c>
      <c r="B77" s="68" t="s">
        <v>160</v>
      </c>
      <c r="C77" s="68" t="s">
        <v>12</v>
      </c>
      <c r="D77" s="68" t="s">
        <v>8</v>
      </c>
      <c r="E77" s="68" t="s">
        <v>9</v>
      </c>
      <c r="F77" s="70">
        <v>5.85</v>
      </c>
    </row>
    <row r="78" spans="1:6" x14ac:dyDescent="0.25">
      <c r="A78" s="67" t="s">
        <v>23</v>
      </c>
      <c r="B78" s="67" t="s">
        <v>160</v>
      </c>
      <c r="C78" s="67" t="s">
        <v>12</v>
      </c>
      <c r="D78" s="67" t="s">
        <v>10</v>
      </c>
      <c r="E78" s="67" t="s">
        <v>9</v>
      </c>
      <c r="F78" s="69">
        <v>14.29</v>
      </c>
    </row>
    <row r="79" spans="1:6" x14ac:dyDescent="0.25">
      <c r="A79" s="68" t="s">
        <v>23</v>
      </c>
      <c r="B79" s="68" t="s">
        <v>160</v>
      </c>
      <c r="C79" s="68" t="s">
        <v>12</v>
      </c>
      <c r="D79" s="68" t="s">
        <v>11</v>
      </c>
      <c r="E79" s="68" t="s">
        <v>9</v>
      </c>
      <c r="F79" s="70">
        <v>9.93</v>
      </c>
    </row>
    <row r="80" spans="1:6" x14ac:dyDescent="0.25">
      <c r="A80" s="67" t="s">
        <v>157</v>
      </c>
      <c r="B80" s="67" t="s">
        <v>160</v>
      </c>
      <c r="C80" s="67" t="s">
        <v>7</v>
      </c>
      <c r="D80" s="67" t="s">
        <v>8</v>
      </c>
      <c r="E80" s="67" t="s">
        <v>24</v>
      </c>
      <c r="F80" s="69">
        <v>49.2</v>
      </c>
    </row>
    <row r="81" spans="1:6" x14ac:dyDescent="0.25">
      <c r="A81" s="68" t="s">
        <v>157</v>
      </c>
      <c r="B81" s="68" t="s">
        <v>160</v>
      </c>
      <c r="C81" s="68" t="s">
        <v>7</v>
      </c>
      <c r="D81" s="68" t="s">
        <v>10</v>
      </c>
      <c r="E81" s="68" t="s">
        <v>24</v>
      </c>
      <c r="F81" s="70">
        <v>101.62</v>
      </c>
    </row>
    <row r="82" spans="1:6" x14ac:dyDescent="0.25">
      <c r="A82" s="67" t="s">
        <v>157</v>
      </c>
      <c r="B82" s="67" t="s">
        <v>160</v>
      </c>
      <c r="C82" s="67" t="s">
        <v>7</v>
      </c>
      <c r="D82" s="67" t="s">
        <v>11</v>
      </c>
      <c r="E82" s="67" t="s">
        <v>24</v>
      </c>
      <c r="F82" s="69">
        <v>74.94</v>
      </c>
    </row>
    <row r="83" spans="1:6" x14ac:dyDescent="0.25">
      <c r="A83" s="68" t="s">
        <v>157</v>
      </c>
      <c r="B83" s="68" t="s">
        <v>160</v>
      </c>
      <c r="C83" s="68" t="s">
        <v>12</v>
      </c>
      <c r="D83" s="68" t="s">
        <v>8</v>
      </c>
      <c r="E83" s="68" t="s">
        <v>24</v>
      </c>
      <c r="F83" s="70">
        <v>48.32</v>
      </c>
    </row>
    <row r="84" spans="1:6" x14ac:dyDescent="0.25">
      <c r="A84" s="67" t="s">
        <v>157</v>
      </c>
      <c r="B84" s="67" t="s">
        <v>160</v>
      </c>
      <c r="C84" s="67" t="s">
        <v>12</v>
      </c>
      <c r="D84" s="67" t="s">
        <v>10</v>
      </c>
      <c r="E84" s="67" t="s">
        <v>24</v>
      </c>
      <c r="F84" s="69">
        <v>97.84</v>
      </c>
    </row>
    <row r="85" spans="1:6" x14ac:dyDescent="0.25">
      <c r="A85" s="68" t="s">
        <v>157</v>
      </c>
      <c r="B85" s="68" t="s">
        <v>160</v>
      </c>
      <c r="C85" s="68" t="s">
        <v>12</v>
      </c>
      <c r="D85" s="68" t="s">
        <v>11</v>
      </c>
      <c r="E85" s="68" t="s">
        <v>24</v>
      </c>
      <c r="F85" s="70">
        <v>72.28</v>
      </c>
    </row>
    <row r="86" spans="1:6" x14ac:dyDescent="0.25">
      <c r="A86" s="67" t="s">
        <v>6</v>
      </c>
      <c r="B86" s="67" t="s">
        <v>160</v>
      </c>
      <c r="C86" s="67" t="s">
        <v>7</v>
      </c>
      <c r="D86" s="67" t="s">
        <v>8</v>
      </c>
      <c r="E86" s="67" t="s">
        <v>24</v>
      </c>
      <c r="F86" s="69">
        <v>48.94</v>
      </c>
    </row>
    <row r="87" spans="1:6" x14ac:dyDescent="0.25">
      <c r="A87" s="68" t="s">
        <v>6</v>
      </c>
      <c r="B87" s="68" t="s">
        <v>160</v>
      </c>
      <c r="C87" s="68" t="s">
        <v>7</v>
      </c>
      <c r="D87" s="68" t="s">
        <v>10</v>
      </c>
      <c r="E87" s="68" t="s">
        <v>24</v>
      </c>
      <c r="F87" s="70">
        <v>101.69</v>
      </c>
    </row>
    <row r="88" spans="1:6" x14ac:dyDescent="0.25">
      <c r="A88" s="67" t="s">
        <v>6</v>
      </c>
      <c r="B88" s="67" t="s">
        <v>160</v>
      </c>
      <c r="C88" s="67" t="s">
        <v>7</v>
      </c>
      <c r="D88" s="67" t="s">
        <v>11</v>
      </c>
      <c r="E88" s="67" t="s">
        <v>24</v>
      </c>
      <c r="F88" s="69">
        <v>74.86</v>
      </c>
    </row>
    <row r="89" spans="1:6" x14ac:dyDescent="0.25">
      <c r="A89" s="68" t="s">
        <v>6</v>
      </c>
      <c r="B89" s="68" t="s">
        <v>160</v>
      </c>
      <c r="C89" s="68" t="s">
        <v>12</v>
      </c>
      <c r="D89" s="68" t="s">
        <v>8</v>
      </c>
      <c r="E89" s="68" t="s">
        <v>24</v>
      </c>
      <c r="F89" s="70">
        <v>49.08</v>
      </c>
    </row>
    <row r="90" spans="1:6" x14ac:dyDescent="0.25">
      <c r="A90" s="67" t="s">
        <v>6</v>
      </c>
      <c r="B90" s="67" t="s">
        <v>160</v>
      </c>
      <c r="C90" s="67" t="s">
        <v>12</v>
      </c>
      <c r="D90" s="67" t="s">
        <v>10</v>
      </c>
      <c r="E90" s="67" t="s">
        <v>24</v>
      </c>
      <c r="F90" s="69">
        <v>99.05</v>
      </c>
    </row>
    <row r="91" spans="1:6" x14ac:dyDescent="0.25">
      <c r="A91" s="68" t="s">
        <v>6</v>
      </c>
      <c r="B91" s="68" t="s">
        <v>160</v>
      </c>
      <c r="C91" s="68" t="s">
        <v>12</v>
      </c>
      <c r="D91" s="68" t="s">
        <v>11</v>
      </c>
      <c r="E91" s="68" t="s">
        <v>24</v>
      </c>
      <c r="F91" s="70">
        <v>73.260000000000005</v>
      </c>
    </row>
    <row r="92" spans="1:6" x14ac:dyDescent="0.25">
      <c r="A92" s="67" t="s">
        <v>13</v>
      </c>
      <c r="B92" s="67" t="s">
        <v>160</v>
      </c>
      <c r="C92" s="67" t="s">
        <v>7</v>
      </c>
      <c r="D92" s="67" t="s">
        <v>8</v>
      </c>
      <c r="E92" s="67" t="s">
        <v>24</v>
      </c>
      <c r="F92" s="69">
        <v>49.51</v>
      </c>
    </row>
    <row r="93" spans="1:6" x14ac:dyDescent="0.25">
      <c r="A93" s="68" t="s">
        <v>13</v>
      </c>
      <c r="B93" s="68" t="s">
        <v>160</v>
      </c>
      <c r="C93" s="68" t="s">
        <v>7</v>
      </c>
      <c r="D93" s="68" t="s">
        <v>10</v>
      </c>
      <c r="E93" s="68" t="s">
        <v>24</v>
      </c>
      <c r="F93" s="70">
        <v>101.64</v>
      </c>
    </row>
    <row r="94" spans="1:6" x14ac:dyDescent="0.25">
      <c r="A94" s="67" t="s">
        <v>13</v>
      </c>
      <c r="B94" s="67" t="s">
        <v>160</v>
      </c>
      <c r="C94" s="67" t="s">
        <v>7</v>
      </c>
      <c r="D94" s="67" t="s">
        <v>11</v>
      </c>
      <c r="E94" s="67" t="s">
        <v>24</v>
      </c>
      <c r="F94" s="69">
        <v>75.17</v>
      </c>
    </row>
    <row r="95" spans="1:6" x14ac:dyDescent="0.25">
      <c r="A95" s="68" t="s">
        <v>13</v>
      </c>
      <c r="B95" s="68" t="s">
        <v>160</v>
      </c>
      <c r="C95" s="68" t="s">
        <v>12</v>
      </c>
      <c r="D95" s="68" t="s">
        <v>8</v>
      </c>
      <c r="E95" s="68" t="s">
        <v>24</v>
      </c>
      <c r="F95" s="70">
        <v>49.25</v>
      </c>
    </row>
    <row r="96" spans="1:6" x14ac:dyDescent="0.25">
      <c r="A96" s="67" t="s">
        <v>13</v>
      </c>
      <c r="B96" s="67" t="s">
        <v>160</v>
      </c>
      <c r="C96" s="67" t="s">
        <v>12</v>
      </c>
      <c r="D96" s="67" t="s">
        <v>10</v>
      </c>
      <c r="E96" s="67" t="s">
        <v>24</v>
      </c>
      <c r="F96" s="69">
        <v>99.01</v>
      </c>
    </row>
    <row r="97" spans="1:6" x14ac:dyDescent="0.25">
      <c r="A97" s="68" t="s">
        <v>13</v>
      </c>
      <c r="B97" s="68" t="s">
        <v>160</v>
      </c>
      <c r="C97" s="68" t="s">
        <v>12</v>
      </c>
      <c r="D97" s="68" t="s">
        <v>11</v>
      </c>
      <c r="E97" s="68" t="s">
        <v>24</v>
      </c>
      <c r="F97" s="70">
        <v>73.349999999999994</v>
      </c>
    </row>
    <row r="98" spans="1:6" x14ac:dyDescent="0.25">
      <c r="A98" s="67" t="s">
        <v>14</v>
      </c>
      <c r="B98" s="67" t="s">
        <v>160</v>
      </c>
      <c r="C98" s="67" t="s">
        <v>7</v>
      </c>
      <c r="D98" s="67" t="s">
        <v>8</v>
      </c>
      <c r="E98" s="67" t="s">
        <v>24</v>
      </c>
      <c r="F98" s="69">
        <v>49.1</v>
      </c>
    </row>
    <row r="99" spans="1:6" x14ac:dyDescent="0.25">
      <c r="A99" s="68" t="s">
        <v>14</v>
      </c>
      <c r="B99" s="68" t="s">
        <v>160</v>
      </c>
      <c r="C99" s="68" t="s">
        <v>7</v>
      </c>
      <c r="D99" s="68" t="s">
        <v>10</v>
      </c>
      <c r="E99" s="68" t="s">
        <v>24</v>
      </c>
      <c r="F99" s="70">
        <v>100.35</v>
      </c>
    </row>
    <row r="100" spans="1:6" x14ac:dyDescent="0.25">
      <c r="A100" s="67" t="s">
        <v>14</v>
      </c>
      <c r="B100" s="67" t="s">
        <v>160</v>
      </c>
      <c r="C100" s="67" t="s">
        <v>7</v>
      </c>
      <c r="D100" s="67" t="s">
        <v>11</v>
      </c>
      <c r="E100" s="67" t="s">
        <v>24</v>
      </c>
      <c r="F100" s="69">
        <v>74.34</v>
      </c>
    </row>
    <row r="101" spans="1:6" x14ac:dyDescent="0.25">
      <c r="A101" s="68" t="s">
        <v>14</v>
      </c>
      <c r="B101" s="68" t="s">
        <v>160</v>
      </c>
      <c r="C101" s="68" t="s">
        <v>12</v>
      </c>
      <c r="D101" s="68" t="s">
        <v>8</v>
      </c>
      <c r="E101" s="68" t="s">
        <v>24</v>
      </c>
      <c r="F101" s="70">
        <v>50.06</v>
      </c>
    </row>
    <row r="102" spans="1:6" x14ac:dyDescent="0.25">
      <c r="A102" s="67" t="s">
        <v>14</v>
      </c>
      <c r="B102" s="67" t="s">
        <v>160</v>
      </c>
      <c r="C102" s="67" t="s">
        <v>12</v>
      </c>
      <c r="D102" s="67" t="s">
        <v>10</v>
      </c>
      <c r="E102" s="67" t="s">
        <v>24</v>
      </c>
      <c r="F102" s="69">
        <v>100.07</v>
      </c>
    </row>
    <row r="103" spans="1:6" x14ac:dyDescent="0.25">
      <c r="A103" s="68" t="s">
        <v>14</v>
      </c>
      <c r="B103" s="68" t="s">
        <v>160</v>
      </c>
      <c r="C103" s="68" t="s">
        <v>12</v>
      </c>
      <c r="D103" s="68" t="s">
        <v>11</v>
      </c>
      <c r="E103" s="68" t="s">
        <v>24</v>
      </c>
      <c r="F103" s="70">
        <v>74.319999999999993</v>
      </c>
    </row>
    <row r="104" spans="1:6" x14ac:dyDescent="0.25">
      <c r="A104" s="67" t="s">
        <v>15</v>
      </c>
      <c r="B104" s="67" t="s">
        <v>160</v>
      </c>
      <c r="C104" s="67" t="s">
        <v>7</v>
      </c>
      <c r="D104" s="67" t="s">
        <v>8</v>
      </c>
      <c r="E104" s="67" t="s">
        <v>24</v>
      </c>
      <c r="F104" s="69">
        <v>47.16</v>
      </c>
    </row>
    <row r="105" spans="1:6" x14ac:dyDescent="0.25">
      <c r="A105" s="68" t="s">
        <v>15</v>
      </c>
      <c r="B105" s="68" t="s">
        <v>160</v>
      </c>
      <c r="C105" s="68" t="s">
        <v>7</v>
      </c>
      <c r="D105" s="68" t="s">
        <v>10</v>
      </c>
      <c r="E105" s="68" t="s">
        <v>24</v>
      </c>
      <c r="F105" s="70">
        <v>96.96</v>
      </c>
    </row>
    <row r="106" spans="1:6" x14ac:dyDescent="0.25">
      <c r="A106" s="67" t="s">
        <v>15</v>
      </c>
      <c r="B106" s="67" t="s">
        <v>160</v>
      </c>
      <c r="C106" s="67" t="s">
        <v>7</v>
      </c>
      <c r="D106" s="67" t="s">
        <v>11</v>
      </c>
      <c r="E106" s="67" t="s">
        <v>24</v>
      </c>
      <c r="F106" s="69">
        <v>71.72</v>
      </c>
    </row>
    <row r="107" spans="1:6" x14ac:dyDescent="0.25">
      <c r="A107" s="68" t="s">
        <v>15</v>
      </c>
      <c r="B107" s="68" t="s">
        <v>160</v>
      </c>
      <c r="C107" s="68" t="s">
        <v>12</v>
      </c>
      <c r="D107" s="68" t="s">
        <v>8</v>
      </c>
      <c r="E107" s="68" t="s">
        <v>24</v>
      </c>
      <c r="F107" s="70">
        <v>47.96</v>
      </c>
    </row>
    <row r="108" spans="1:6" x14ac:dyDescent="0.25">
      <c r="A108" s="67" t="s">
        <v>15</v>
      </c>
      <c r="B108" s="67" t="s">
        <v>160</v>
      </c>
      <c r="C108" s="67" t="s">
        <v>12</v>
      </c>
      <c r="D108" s="67" t="s">
        <v>10</v>
      </c>
      <c r="E108" s="67" t="s">
        <v>24</v>
      </c>
      <c r="F108" s="69">
        <v>96.58</v>
      </c>
    </row>
    <row r="109" spans="1:6" x14ac:dyDescent="0.25">
      <c r="A109" s="68" t="s">
        <v>15</v>
      </c>
      <c r="B109" s="68" t="s">
        <v>160</v>
      </c>
      <c r="C109" s="68" t="s">
        <v>12</v>
      </c>
      <c r="D109" s="68" t="s">
        <v>11</v>
      </c>
      <c r="E109" s="68" t="s">
        <v>24</v>
      </c>
      <c r="F109" s="70">
        <v>71.52</v>
      </c>
    </row>
    <row r="110" spans="1:6" x14ac:dyDescent="0.25">
      <c r="A110" s="67" t="s">
        <v>16</v>
      </c>
      <c r="B110" s="67" t="s">
        <v>160</v>
      </c>
      <c r="C110" s="67" t="s">
        <v>7</v>
      </c>
      <c r="D110" s="67" t="s">
        <v>8</v>
      </c>
      <c r="E110" s="67" t="s">
        <v>24</v>
      </c>
      <c r="F110" s="69">
        <v>45.77</v>
      </c>
    </row>
    <row r="111" spans="1:6" x14ac:dyDescent="0.25">
      <c r="A111" s="68" t="s">
        <v>16</v>
      </c>
      <c r="B111" s="68" t="s">
        <v>160</v>
      </c>
      <c r="C111" s="68" t="s">
        <v>7</v>
      </c>
      <c r="D111" s="68" t="s">
        <v>10</v>
      </c>
      <c r="E111" s="68" t="s">
        <v>24</v>
      </c>
      <c r="F111" s="70">
        <v>92.87</v>
      </c>
    </row>
    <row r="112" spans="1:6" x14ac:dyDescent="0.25">
      <c r="A112" s="67" t="s">
        <v>16</v>
      </c>
      <c r="B112" s="67" t="s">
        <v>160</v>
      </c>
      <c r="C112" s="67" t="s">
        <v>7</v>
      </c>
      <c r="D112" s="67" t="s">
        <v>11</v>
      </c>
      <c r="E112" s="67" t="s">
        <v>24</v>
      </c>
      <c r="F112" s="69">
        <v>69</v>
      </c>
    </row>
    <row r="113" spans="1:6" x14ac:dyDescent="0.25">
      <c r="A113" s="68" t="s">
        <v>16</v>
      </c>
      <c r="B113" s="68" t="s">
        <v>160</v>
      </c>
      <c r="C113" s="68" t="s">
        <v>12</v>
      </c>
      <c r="D113" s="68" t="s">
        <v>8</v>
      </c>
      <c r="E113" s="68" t="s">
        <v>24</v>
      </c>
      <c r="F113" s="70">
        <v>46.17</v>
      </c>
    </row>
    <row r="114" spans="1:6" x14ac:dyDescent="0.25">
      <c r="A114" s="67" t="s">
        <v>16</v>
      </c>
      <c r="B114" s="67" t="s">
        <v>160</v>
      </c>
      <c r="C114" s="67" t="s">
        <v>12</v>
      </c>
      <c r="D114" s="67" t="s">
        <v>10</v>
      </c>
      <c r="E114" s="67" t="s">
        <v>24</v>
      </c>
      <c r="F114" s="69">
        <v>92.43</v>
      </c>
    </row>
    <row r="115" spans="1:6" x14ac:dyDescent="0.25">
      <c r="A115" s="68" t="s">
        <v>16</v>
      </c>
      <c r="B115" s="68" t="s">
        <v>160</v>
      </c>
      <c r="C115" s="68" t="s">
        <v>12</v>
      </c>
      <c r="D115" s="68" t="s">
        <v>11</v>
      </c>
      <c r="E115" s="68" t="s">
        <v>24</v>
      </c>
      <c r="F115" s="70">
        <v>68.63</v>
      </c>
    </row>
    <row r="116" spans="1:6" x14ac:dyDescent="0.25">
      <c r="A116" s="67" t="s">
        <v>17</v>
      </c>
      <c r="B116" s="67" t="s">
        <v>160</v>
      </c>
      <c r="C116" s="67" t="s">
        <v>7</v>
      </c>
      <c r="D116" s="67" t="s">
        <v>8</v>
      </c>
      <c r="E116" s="67" t="s">
        <v>24</v>
      </c>
      <c r="F116" s="69">
        <v>44.56</v>
      </c>
    </row>
    <row r="117" spans="1:6" x14ac:dyDescent="0.25">
      <c r="A117" s="68" t="s">
        <v>17</v>
      </c>
      <c r="B117" s="68" t="s">
        <v>160</v>
      </c>
      <c r="C117" s="68" t="s">
        <v>7</v>
      </c>
      <c r="D117" s="68" t="s">
        <v>10</v>
      </c>
      <c r="E117" s="68" t="s">
        <v>24</v>
      </c>
      <c r="F117" s="70">
        <v>89.8</v>
      </c>
    </row>
    <row r="118" spans="1:6" x14ac:dyDescent="0.25">
      <c r="A118" s="67" t="s">
        <v>17</v>
      </c>
      <c r="B118" s="67" t="s">
        <v>160</v>
      </c>
      <c r="C118" s="67" t="s">
        <v>7</v>
      </c>
      <c r="D118" s="67" t="s">
        <v>11</v>
      </c>
      <c r="E118" s="67" t="s">
        <v>24</v>
      </c>
      <c r="F118" s="69">
        <v>66.87</v>
      </c>
    </row>
    <row r="119" spans="1:6" x14ac:dyDescent="0.25">
      <c r="A119" s="68" t="s">
        <v>17</v>
      </c>
      <c r="B119" s="68" t="s">
        <v>160</v>
      </c>
      <c r="C119" s="68" t="s">
        <v>12</v>
      </c>
      <c r="D119" s="68" t="s">
        <v>8</v>
      </c>
      <c r="E119" s="68" t="s">
        <v>24</v>
      </c>
      <c r="F119" s="70">
        <v>45.04</v>
      </c>
    </row>
    <row r="120" spans="1:6" x14ac:dyDescent="0.25">
      <c r="A120" s="67" t="s">
        <v>17</v>
      </c>
      <c r="B120" s="67" t="s">
        <v>160</v>
      </c>
      <c r="C120" s="67" t="s">
        <v>12</v>
      </c>
      <c r="D120" s="67" t="s">
        <v>10</v>
      </c>
      <c r="E120" s="67" t="s">
        <v>24</v>
      </c>
      <c r="F120" s="69">
        <v>89.71</v>
      </c>
    </row>
    <row r="121" spans="1:6" x14ac:dyDescent="0.25">
      <c r="A121" s="68" t="s">
        <v>17</v>
      </c>
      <c r="B121" s="68" t="s">
        <v>160</v>
      </c>
      <c r="C121" s="68" t="s">
        <v>12</v>
      </c>
      <c r="D121" s="68" t="s">
        <v>11</v>
      </c>
      <c r="E121" s="68" t="s">
        <v>24</v>
      </c>
      <c r="F121" s="70">
        <v>66.69</v>
      </c>
    </row>
    <row r="122" spans="1:6" x14ac:dyDescent="0.25">
      <c r="A122" s="67" t="s">
        <v>18</v>
      </c>
      <c r="B122" s="67" t="s">
        <v>160</v>
      </c>
      <c r="C122" s="67" t="s">
        <v>7</v>
      </c>
      <c r="D122" s="67" t="s">
        <v>8</v>
      </c>
      <c r="E122" s="67" t="s">
        <v>24</v>
      </c>
      <c r="F122" s="69">
        <v>43.78</v>
      </c>
    </row>
    <row r="123" spans="1:6" x14ac:dyDescent="0.25">
      <c r="A123" s="68" t="s">
        <v>18</v>
      </c>
      <c r="B123" s="68" t="s">
        <v>160</v>
      </c>
      <c r="C123" s="68" t="s">
        <v>7</v>
      </c>
      <c r="D123" s="68" t="s">
        <v>10</v>
      </c>
      <c r="E123" s="68" t="s">
        <v>24</v>
      </c>
      <c r="F123" s="70">
        <v>87.42</v>
      </c>
    </row>
    <row r="124" spans="1:6" x14ac:dyDescent="0.25">
      <c r="A124" s="67" t="s">
        <v>18</v>
      </c>
      <c r="B124" s="67" t="s">
        <v>160</v>
      </c>
      <c r="C124" s="67" t="s">
        <v>7</v>
      </c>
      <c r="D124" s="67" t="s">
        <v>11</v>
      </c>
      <c r="E124" s="67" t="s">
        <v>24</v>
      </c>
      <c r="F124" s="69">
        <v>65.290000000000006</v>
      </c>
    </row>
    <row r="125" spans="1:6" x14ac:dyDescent="0.25">
      <c r="A125" s="68" t="s">
        <v>18</v>
      </c>
      <c r="B125" s="68" t="s">
        <v>160</v>
      </c>
      <c r="C125" s="68" t="s">
        <v>12</v>
      </c>
      <c r="D125" s="68" t="s">
        <v>8</v>
      </c>
      <c r="E125" s="68" t="s">
        <v>24</v>
      </c>
      <c r="F125" s="70">
        <v>42.67</v>
      </c>
    </row>
    <row r="126" spans="1:6" x14ac:dyDescent="0.25">
      <c r="A126" s="67" t="s">
        <v>18</v>
      </c>
      <c r="B126" s="67" t="s">
        <v>160</v>
      </c>
      <c r="C126" s="67" t="s">
        <v>12</v>
      </c>
      <c r="D126" s="67" t="s">
        <v>10</v>
      </c>
      <c r="E126" s="67" t="s">
        <v>24</v>
      </c>
      <c r="F126" s="69">
        <v>87.94</v>
      </c>
    </row>
    <row r="127" spans="1:6" x14ac:dyDescent="0.25">
      <c r="A127" s="68" t="s">
        <v>18</v>
      </c>
      <c r="B127" s="68" t="s">
        <v>160</v>
      </c>
      <c r="C127" s="68" t="s">
        <v>12</v>
      </c>
      <c r="D127" s="68" t="s">
        <v>11</v>
      </c>
      <c r="E127" s="68" t="s">
        <v>24</v>
      </c>
      <c r="F127" s="70">
        <v>64.63</v>
      </c>
    </row>
    <row r="128" spans="1:6" x14ac:dyDescent="0.25">
      <c r="A128" s="67" t="s">
        <v>19</v>
      </c>
      <c r="B128" s="67" t="s">
        <v>160</v>
      </c>
      <c r="C128" s="67" t="s">
        <v>7</v>
      </c>
      <c r="D128" s="67" t="s">
        <v>8</v>
      </c>
      <c r="E128" s="67" t="s">
        <v>24</v>
      </c>
      <c r="F128" s="69">
        <v>42.87</v>
      </c>
    </row>
    <row r="129" spans="1:6" x14ac:dyDescent="0.25">
      <c r="A129" s="68" t="s">
        <v>19</v>
      </c>
      <c r="B129" s="68" t="s">
        <v>160</v>
      </c>
      <c r="C129" s="68" t="s">
        <v>7</v>
      </c>
      <c r="D129" s="68" t="s">
        <v>10</v>
      </c>
      <c r="E129" s="68" t="s">
        <v>24</v>
      </c>
      <c r="F129" s="70">
        <v>85.19</v>
      </c>
    </row>
    <row r="130" spans="1:6" x14ac:dyDescent="0.25">
      <c r="A130" s="67" t="s">
        <v>19</v>
      </c>
      <c r="B130" s="67" t="s">
        <v>160</v>
      </c>
      <c r="C130" s="67" t="s">
        <v>7</v>
      </c>
      <c r="D130" s="67" t="s">
        <v>11</v>
      </c>
      <c r="E130" s="67" t="s">
        <v>24</v>
      </c>
      <c r="F130" s="69">
        <v>63.73</v>
      </c>
    </row>
    <row r="131" spans="1:6" x14ac:dyDescent="0.25">
      <c r="A131" s="68" t="s">
        <v>19</v>
      </c>
      <c r="B131" s="68" t="s">
        <v>160</v>
      </c>
      <c r="C131" s="68" t="s">
        <v>12</v>
      </c>
      <c r="D131" s="68" t="s">
        <v>8</v>
      </c>
      <c r="E131" s="68" t="s">
        <v>24</v>
      </c>
      <c r="F131" s="70">
        <v>41.25</v>
      </c>
    </row>
    <row r="132" spans="1:6" x14ac:dyDescent="0.25">
      <c r="A132" s="67" t="s">
        <v>19</v>
      </c>
      <c r="B132" s="67" t="s">
        <v>160</v>
      </c>
      <c r="C132" s="67" t="s">
        <v>12</v>
      </c>
      <c r="D132" s="67" t="s">
        <v>10</v>
      </c>
      <c r="E132" s="67" t="s">
        <v>24</v>
      </c>
      <c r="F132" s="69">
        <v>84.58</v>
      </c>
    </row>
    <row r="133" spans="1:6" x14ac:dyDescent="0.25">
      <c r="A133" s="68" t="s">
        <v>19</v>
      </c>
      <c r="B133" s="68" t="s">
        <v>160</v>
      </c>
      <c r="C133" s="68" t="s">
        <v>12</v>
      </c>
      <c r="D133" s="68" t="s">
        <v>11</v>
      </c>
      <c r="E133" s="68" t="s">
        <v>24</v>
      </c>
      <c r="F133" s="70">
        <v>62.26</v>
      </c>
    </row>
    <row r="134" spans="1:6" x14ac:dyDescent="0.25">
      <c r="A134" s="67" t="s">
        <v>20</v>
      </c>
      <c r="B134" s="67" t="s">
        <v>160</v>
      </c>
      <c r="C134" s="67" t="s">
        <v>7</v>
      </c>
      <c r="D134" s="67" t="s">
        <v>8</v>
      </c>
      <c r="E134" s="67" t="s">
        <v>24</v>
      </c>
      <c r="F134" s="69">
        <v>42.11</v>
      </c>
    </row>
    <row r="135" spans="1:6" x14ac:dyDescent="0.25">
      <c r="A135" s="68" t="s">
        <v>20</v>
      </c>
      <c r="B135" s="68" t="s">
        <v>160</v>
      </c>
      <c r="C135" s="68" t="s">
        <v>7</v>
      </c>
      <c r="D135" s="68" t="s">
        <v>10</v>
      </c>
      <c r="E135" s="68" t="s">
        <v>24</v>
      </c>
      <c r="F135" s="70">
        <v>84.18</v>
      </c>
    </row>
    <row r="136" spans="1:6" x14ac:dyDescent="0.25">
      <c r="A136" s="67" t="s">
        <v>20</v>
      </c>
      <c r="B136" s="67" t="s">
        <v>160</v>
      </c>
      <c r="C136" s="67" t="s">
        <v>7</v>
      </c>
      <c r="D136" s="67" t="s">
        <v>11</v>
      </c>
      <c r="E136" s="67" t="s">
        <v>24</v>
      </c>
      <c r="F136" s="69">
        <v>62.85</v>
      </c>
    </row>
    <row r="137" spans="1:6" x14ac:dyDescent="0.25">
      <c r="A137" s="68" t="s">
        <v>20</v>
      </c>
      <c r="B137" s="68" t="s">
        <v>160</v>
      </c>
      <c r="C137" s="68" t="s">
        <v>12</v>
      </c>
      <c r="D137" s="68" t="s">
        <v>8</v>
      </c>
      <c r="E137" s="68" t="s">
        <v>24</v>
      </c>
      <c r="F137" s="70">
        <v>41.53</v>
      </c>
    </row>
    <row r="138" spans="1:6" x14ac:dyDescent="0.25">
      <c r="A138" s="67" t="s">
        <v>20</v>
      </c>
      <c r="B138" s="67" t="s">
        <v>160</v>
      </c>
      <c r="C138" s="67" t="s">
        <v>12</v>
      </c>
      <c r="D138" s="67" t="s">
        <v>10</v>
      </c>
      <c r="E138" s="67" t="s">
        <v>24</v>
      </c>
      <c r="F138" s="69">
        <v>82.75</v>
      </c>
    </row>
    <row r="139" spans="1:6" x14ac:dyDescent="0.25">
      <c r="A139" s="68" t="s">
        <v>20</v>
      </c>
      <c r="B139" s="68" t="s">
        <v>160</v>
      </c>
      <c r="C139" s="68" t="s">
        <v>12</v>
      </c>
      <c r="D139" s="68" t="s">
        <v>11</v>
      </c>
      <c r="E139" s="68" t="s">
        <v>24</v>
      </c>
      <c r="F139" s="70">
        <v>61.5</v>
      </c>
    </row>
    <row r="140" spans="1:6" x14ac:dyDescent="0.25">
      <c r="A140" s="67" t="s">
        <v>21</v>
      </c>
      <c r="B140" s="67" t="s">
        <v>160</v>
      </c>
      <c r="C140" s="67" t="s">
        <v>7</v>
      </c>
      <c r="D140" s="67" t="s">
        <v>8</v>
      </c>
      <c r="E140" s="67" t="s">
        <v>24</v>
      </c>
      <c r="F140" s="69">
        <v>42.46</v>
      </c>
    </row>
    <row r="141" spans="1:6" x14ac:dyDescent="0.25">
      <c r="A141" s="68" t="s">
        <v>21</v>
      </c>
      <c r="B141" s="68" t="s">
        <v>160</v>
      </c>
      <c r="C141" s="68" t="s">
        <v>7</v>
      </c>
      <c r="D141" s="68" t="s">
        <v>10</v>
      </c>
      <c r="E141" s="68" t="s">
        <v>24</v>
      </c>
      <c r="F141" s="70">
        <v>85.52</v>
      </c>
    </row>
    <row r="142" spans="1:6" x14ac:dyDescent="0.25">
      <c r="A142" s="67" t="s">
        <v>21</v>
      </c>
      <c r="B142" s="67" t="s">
        <v>160</v>
      </c>
      <c r="C142" s="67" t="s">
        <v>7</v>
      </c>
      <c r="D142" s="67" t="s">
        <v>11</v>
      </c>
      <c r="E142" s="67" t="s">
        <v>24</v>
      </c>
      <c r="F142" s="69">
        <v>63.68</v>
      </c>
    </row>
    <row r="143" spans="1:6" x14ac:dyDescent="0.25">
      <c r="A143" s="68" t="s">
        <v>21</v>
      </c>
      <c r="B143" s="68" t="s">
        <v>160</v>
      </c>
      <c r="C143" s="68" t="s">
        <v>12</v>
      </c>
      <c r="D143" s="68" t="s">
        <v>8</v>
      </c>
      <c r="E143" s="68" t="s">
        <v>24</v>
      </c>
      <c r="F143" s="70">
        <v>41.33</v>
      </c>
    </row>
    <row r="144" spans="1:6" x14ac:dyDescent="0.25">
      <c r="A144" s="67" t="s">
        <v>21</v>
      </c>
      <c r="B144" s="67" t="s">
        <v>160</v>
      </c>
      <c r="C144" s="67" t="s">
        <v>12</v>
      </c>
      <c r="D144" s="67" t="s">
        <v>10</v>
      </c>
      <c r="E144" s="67" t="s">
        <v>24</v>
      </c>
      <c r="F144" s="69">
        <v>84.77</v>
      </c>
    </row>
    <row r="145" spans="1:6" x14ac:dyDescent="0.25">
      <c r="A145" s="68" t="s">
        <v>21</v>
      </c>
      <c r="B145" s="68" t="s">
        <v>160</v>
      </c>
      <c r="C145" s="68" t="s">
        <v>12</v>
      </c>
      <c r="D145" s="68" t="s">
        <v>11</v>
      </c>
      <c r="E145" s="68" t="s">
        <v>24</v>
      </c>
      <c r="F145" s="70">
        <v>62.38</v>
      </c>
    </row>
    <row r="146" spans="1:6" x14ac:dyDescent="0.25">
      <c r="A146" s="67" t="s">
        <v>22</v>
      </c>
      <c r="B146" s="67" t="s">
        <v>160</v>
      </c>
      <c r="C146" s="67" t="s">
        <v>7</v>
      </c>
      <c r="D146" s="67" t="s">
        <v>8</v>
      </c>
      <c r="E146" s="67" t="s">
        <v>24</v>
      </c>
      <c r="F146" s="69">
        <v>42.77</v>
      </c>
    </row>
    <row r="147" spans="1:6" x14ac:dyDescent="0.25">
      <c r="A147" s="68" t="s">
        <v>22</v>
      </c>
      <c r="B147" s="68" t="s">
        <v>160</v>
      </c>
      <c r="C147" s="68" t="s">
        <v>7</v>
      </c>
      <c r="D147" s="68" t="s">
        <v>10</v>
      </c>
      <c r="E147" s="68" t="s">
        <v>24</v>
      </c>
      <c r="F147" s="70">
        <v>86.88</v>
      </c>
    </row>
    <row r="148" spans="1:6" x14ac:dyDescent="0.25">
      <c r="A148" s="67" t="s">
        <v>22</v>
      </c>
      <c r="B148" s="67" t="s">
        <v>160</v>
      </c>
      <c r="C148" s="67" t="s">
        <v>7</v>
      </c>
      <c r="D148" s="67" t="s">
        <v>11</v>
      </c>
      <c r="E148" s="67" t="s">
        <v>24</v>
      </c>
      <c r="F148" s="69">
        <v>64.52</v>
      </c>
    </row>
    <row r="149" spans="1:6" x14ac:dyDescent="0.25">
      <c r="A149" s="68" t="s">
        <v>22</v>
      </c>
      <c r="B149" s="68" t="s">
        <v>160</v>
      </c>
      <c r="C149" s="68" t="s">
        <v>12</v>
      </c>
      <c r="D149" s="68" t="s">
        <v>8</v>
      </c>
      <c r="E149" s="68" t="s">
        <v>24</v>
      </c>
      <c r="F149" s="70">
        <v>41.37</v>
      </c>
    </row>
    <row r="150" spans="1:6" x14ac:dyDescent="0.25">
      <c r="A150" s="67" t="s">
        <v>22</v>
      </c>
      <c r="B150" s="67" t="s">
        <v>160</v>
      </c>
      <c r="C150" s="67" t="s">
        <v>12</v>
      </c>
      <c r="D150" s="67" t="s">
        <v>10</v>
      </c>
      <c r="E150" s="67" t="s">
        <v>24</v>
      </c>
      <c r="F150" s="69">
        <v>85.6</v>
      </c>
    </row>
    <row r="151" spans="1:6" x14ac:dyDescent="0.25">
      <c r="A151" s="68" t="s">
        <v>22</v>
      </c>
      <c r="B151" s="68" t="s">
        <v>160</v>
      </c>
      <c r="C151" s="68" t="s">
        <v>12</v>
      </c>
      <c r="D151" s="68" t="s">
        <v>11</v>
      </c>
      <c r="E151" s="68" t="s">
        <v>24</v>
      </c>
      <c r="F151" s="70">
        <v>62.86</v>
      </c>
    </row>
    <row r="152" spans="1:6" x14ac:dyDescent="0.25">
      <c r="A152" s="67" t="s">
        <v>23</v>
      </c>
      <c r="B152" s="67" t="s">
        <v>160</v>
      </c>
      <c r="C152" s="67" t="s">
        <v>7</v>
      </c>
      <c r="D152" s="67" t="s">
        <v>8</v>
      </c>
      <c r="E152" s="67" t="s">
        <v>24</v>
      </c>
      <c r="F152" s="69">
        <v>42.3</v>
      </c>
    </row>
    <row r="153" spans="1:6" x14ac:dyDescent="0.25">
      <c r="A153" s="68" t="s">
        <v>23</v>
      </c>
      <c r="B153" s="68" t="s">
        <v>160</v>
      </c>
      <c r="C153" s="68" t="s">
        <v>7</v>
      </c>
      <c r="D153" s="68" t="s">
        <v>10</v>
      </c>
      <c r="E153" s="68" t="s">
        <v>24</v>
      </c>
      <c r="F153" s="70">
        <v>86.71</v>
      </c>
    </row>
    <row r="154" spans="1:6" x14ac:dyDescent="0.25">
      <c r="A154" s="67" t="s">
        <v>23</v>
      </c>
      <c r="B154" s="67" t="s">
        <v>160</v>
      </c>
      <c r="C154" s="67" t="s">
        <v>7</v>
      </c>
      <c r="D154" s="67" t="s">
        <v>11</v>
      </c>
      <c r="E154" s="67" t="s">
        <v>24</v>
      </c>
      <c r="F154" s="69">
        <v>64.2</v>
      </c>
    </row>
    <row r="155" spans="1:6" x14ac:dyDescent="0.25">
      <c r="A155" s="68" t="s">
        <v>23</v>
      </c>
      <c r="B155" s="68" t="s">
        <v>160</v>
      </c>
      <c r="C155" s="68" t="s">
        <v>12</v>
      </c>
      <c r="D155" s="68" t="s">
        <v>8</v>
      </c>
      <c r="E155" s="68" t="s">
        <v>24</v>
      </c>
      <c r="F155" s="70">
        <v>40.479999999999997</v>
      </c>
    </row>
    <row r="156" spans="1:6" x14ac:dyDescent="0.25">
      <c r="A156" s="67" t="s">
        <v>23</v>
      </c>
      <c r="B156" s="67" t="s">
        <v>160</v>
      </c>
      <c r="C156" s="67" t="s">
        <v>12</v>
      </c>
      <c r="D156" s="67" t="s">
        <v>10</v>
      </c>
      <c r="E156" s="67" t="s">
        <v>24</v>
      </c>
      <c r="F156" s="69">
        <v>85.79</v>
      </c>
    </row>
    <row r="157" spans="1:6" x14ac:dyDescent="0.25">
      <c r="A157" s="68" t="s">
        <v>23</v>
      </c>
      <c r="B157" s="68" t="s">
        <v>160</v>
      </c>
      <c r="C157" s="68" t="s">
        <v>12</v>
      </c>
      <c r="D157" s="68" t="s">
        <v>11</v>
      </c>
      <c r="E157" s="68" t="s">
        <v>24</v>
      </c>
      <c r="F157" s="70">
        <v>62.53</v>
      </c>
    </row>
    <row r="158" spans="1:6" x14ac:dyDescent="0.25">
      <c r="A158" s="67" t="s">
        <v>157</v>
      </c>
      <c r="B158" s="67" t="s">
        <v>160</v>
      </c>
      <c r="C158" s="67" t="s">
        <v>7</v>
      </c>
      <c r="D158" s="67" t="s">
        <v>8</v>
      </c>
      <c r="E158" s="67" t="s">
        <v>25</v>
      </c>
      <c r="F158" s="69">
        <v>64.040000000000006</v>
      </c>
    </row>
    <row r="159" spans="1:6" x14ac:dyDescent="0.25">
      <c r="A159" s="68" t="s">
        <v>157</v>
      </c>
      <c r="B159" s="68" t="s">
        <v>160</v>
      </c>
      <c r="C159" s="68" t="s">
        <v>7</v>
      </c>
      <c r="D159" s="68" t="s">
        <v>10</v>
      </c>
      <c r="E159" s="68" t="s">
        <v>25</v>
      </c>
      <c r="F159" s="70">
        <v>119.26</v>
      </c>
    </row>
    <row r="160" spans="1:6" x14ac:dyDescent="0.25">
      <c r="A160" s="67" t="s">
        <v>157</v>
      </c>
      <c r="B160" s="67" t="s">
        <v>160</v>
      </c>
      <c r="C160" s="67" t="s">
        <v>7</v>
      </c>
      <c r="D160" s="67" t="s">
        <v>11</v>
      </c>
      <c r="E160" s="67" t="s">
        <v>25</v>
      </c>
      <c r="F160" s="69">
        <v>93.69</v>
      </c>
    </row>
    <row r="161" spans="1:6" x14ac:dyDescent="0.25">
      <c r="A161" s="68" t="s">
        <v>157</v>
      </c>
      <c r="B161" s="68" t="s">
        <v>160</v>
      </c>
      <c r="C161" s="68" t="s">
        <v>12</v>
      </c>
      <c r="D161" s="68" t="s">
        <v>8</v>
      </c>
      <c r="E161" s="68" t="s">
        <v>25</v>
      </c>
      <c r="F161" s="70">
        <v>73.930000000000007</v>
      </c>
    </row>
    <row r="162" spans="1:6" x14ac:dyDescent="0.25">
      <c r="A162" s="67" t="s">
        <v>157</v>
      </c>
      <c r="B162" s="67" t="s">
        <v>160</v>
      </c>
      <c r="C162" s="67" t="s">
        <v>12</v>
      </c>
      <c r="D162" s="67" t="s">
        <v>10</v>
      </c>
      <c r="E162" s="67" t="s">
        <v>25</v>
      </c>
      <c r="F162" s="69">
        <v>141.63</v>
      </c>
    </row>
    <row r="163" spans="1:6" x14ac:dyDescent="0.25">
      <c r="A163" s="68" t="s">
        <v>157</v>
      </c>
      <c r="B163" s="68" t="s">
        <v>160</v>
      </c>
      <c r="C163" s="68" t="s">
        <v>12</v>
      </c>
      <c r="D163" s="68" t="s">
        <v>11</v>
      </c>
      <c r="E163" s="68" t="s">
        <v>25</v>
      </c>
      <c r="F163" s="70">
        <v>109.61</v>
      </c>
    </row>
    <row r="164" spans="1:6" x14ac:dyDescent="0.25">
      <c r="A164" s="67" t="s">
        <v>6</v>
      </c>
      <c r="B164" s="67" t="s">
        <v>160</v>
      </c>
      <c r="C164" s="67" t="s">
        <v>7</v>
      </c>
      <c r="D164" s="67" t="s">
        <v>8</v>
      </c>
      <c r="E164" s="67" t="s">
        <v>25</v>
      </c>
      <c r="F164" s="69">
        <v>65.27</v>
      </c>
    </row>
    <row r="165" spans="1:6" x14ac:dyDescent="0.25">
      <c r="A165" s="68" t="s">
        <v>6</v>
      </c>
      <c r="B165" s="68" t="s">
        <v>160</v>
      </c>
      <c r="C165" s="68" t="s">
        <v>7</v>
      </c>
      <c r="D165" s="68" t="s">
        <v>10</v>
      </c>
      <c r="E165" s="68" t="s">
        <v>25</v>
      </c>
      <c r="F165" s="70">
        <v>121.57</v>
      </c>
    </row>
    <row r="166" spans="1:6" x14ac:dyDescent="0.25">
      <c r="A166" s="67" t="s">
        <v>6</v>
      </c>
      <c r="B166" s="67" t="s">
        <v>160</v>
      </c>
      <c r="C166" s="67" t="s">
        <v>7</v>
      </c>
      <c r="D166" s="67" t="s">
        <v>11</v>
      </c>
      <c r="E166" s="67" t="s">
        <v>25</v>
      </c>
      <c r="F166" s="69">
        <v>95.58</v>
      </c>
    </row>
    <row r="167" spans="1:6" x14ac:dyDescent="0.25">
      <c r="A167" s="68" t="s">
        <v>6</v>
      </c>
      <c r="B167" s="68" t="s">
        <v>160</v>
      </c>
      <c r="C167" s="68" t="s">
        <v>12</v>
      </c>
      <c r="D167" s="68" t="s">
        <v>8</v>
      </c>
      <c r="E167" s="68" t="s">
        <v>25</v>
      </c>
      <c r="F167" s="70">
        <v>76.510000000000005</v>
      </c>
    </row>
    <row r="168" spans="1:6" x14ac:dyDescent="0.25">
      <c r="A168" s="67" t="s">
        <v>6</v>
      </c>
      <c r="B168" s="67" t="s">
        <v>160</v>
      </c>
      <c r="C168" s="67" t="s">
        <v>12</v>
      </c>
      <c r="D168" s="67" t="s">
        <v>10</v>
      </c>
      <c r="E168" s="67" t="s">
        <v>25</v>
      </c>
      <c r="F168" s="69">
        <v>143.63</v>
      </c>
    </row>
    <row r="169" spans="1:6" x14ac:dyDescent="0.25">
      <c r="A169" s="68" t="s">
        <v>6</v>
      </c>
      <c r="B169" s="68" t="s">
        <v>160</v>
      </c>
      <c r="C169" s="68" t="s">
        <v>12</v>
      </c>
      <c r="D169" s="68" t="s">
        <v>11</v>
      </c>
      <c r="E169" s="68" t="s">
        <v>25</v>
      </c>
      <c r="F169" s="70">
        <v>111.95</v>
      </c>
    </row>
    <row r="170" spans="1:6" x14ac:dyDescent="0.25">
      <c r="A170" s="67" t="s">
        <v>13</v>
      </c>
      <c r="B170" s="67" t="s">
        <v>160</v>
      </c>
      <c r="C170" s="67" t="s">
        <v>7</v>
      </c>
      <c r="D170" s="67" t="s">
        <v>8</v>
      </c>
      <c r="E170" s="67" t="s">
        <v>25</v>
      </c>
      <c r="F170" s="69">
        <v>66.680000000000007</v>
      </c>
    </row>
    <row r="171" spans="1:6" x14ac:dyDescent="0.25">
      <c r="A171" s="68" t="s">
        <v>13</v>
      </c>
      <c r="B171" s="68" t="s">
        <v>160</v>
      </c>
      <c r="C171" s="68" t="s">
        <v>7</v>
      </c>
      <c r="D171" s="68" t="s">
        <v>10</v>
      </c>
      <c r="E171" s="68" t="s">
        <v>25</v>
      </c>
      <c r="F171" s="70">
        <v>124.28</v>
      </c>
    </row>
    <row r="172" spans="1:6" x14ac:dyDescent="0.25">
      <c r="A172" s="67" t="s">
        <v>13</v>
      </c>
      <c r="B172" s="67" t="s">
        <v>160</v>
      </c>
      <c r="C172" s="67" t="s">
        <v>7</v>
      </c>
      <c r="D172" s="67" t="s">
        <v>11</v>
      </c>
      <c r="E172" s="67" t="s">
        <v>25</v>
      </c>
      <c r="F172" s="69">
        <v>97.78</v>
      </c>
    </row>
    <row r="173" spans="1:6" x14ac:dyDescent="0.25">
      <c r="A173" s="68" t="s">
        <v>13</v>
      </c>
      <c r="B173" s="68" t="s">
        <v>160</v>
      </c>
      <c r="C173" s="68" t="s">
        <v>12</v>
      </c>
      <c r="D173" s="68" t="s">
        <v>8</v>
      </c>
      <c r="E173" s="68" t="s">
        <v>25</v>
      </c>
      <c r="F173" s="70">
        <v>80.739999999999995</v>
      </c>
    </row>
    <row r="174" spans="1:6" x14ac:dyDescent="0.25">
      <c r="A174" s="67" t="s">
        <v>13</v>
      </c>
      <c r="B174" s="67" t="s">
        <v>160</v>
      </c>
      <c r="C174" s="67" t="s">
        <v>12</v>
      </c>
      <c r="D174" s="67" t="s">
        <v>10</v>
      </c>
      <c r="E174" s="67" t="s">
        <v>25</v>
      </c>
      <c r="F174" s="69">
        <v>150.05000000000001</v>
      </c>
    </row>
    <row r="175" spans="1:6" x14ac:dyDescent="0.25">
      <c r="A175" s="68" t="s">
        <v>13</v>
      </c>
      <c r="B175" s="68" t="s">
        <v>160</v>
      </c>
      <c r="C175" s="68" t="s">
        <v>12</v>
      </c>
      <c r="D175" s="68" t="s">
        <v>11</v>
      </c>
      <c r="E175" s="68" t="s">
        <v>25</v>
      </c>
      <c r="F175" s="70">
        <v>117.49</v>
      </c>
    </row>
    <row r="176" spans="1:6" x14ac:dyDescent="0.25">
      <c r="A176" s="67" t="s">
        <v>14</v>
      </c>
      <c r="B176" s="67" t="s">
        <v>160</v>
      </c>
      <c r="C176" s="67" t="s">
        <v>7</v>
      </c>
      <c r="D176" s="67" t="s">
        <v>8</v>
      </c>
      <c r="E176" s="67" t="s">
        <v>25</v>
      </c>
      <c r="F176" s="69">
        <v>68.95</v>
      </c>
    </row>
    <row r="177" spans="1:6" x14ac:dyDescent="0.25">
      <c r="A177" s="68" t="s">
        <v>14</v>
      </c>
      <c r="B177" s="68" t="s">
        <v>160</v>
      </c>
      <c r="C177" s="68" t="s">
        <v>7</v>
      </c>
      <c r="D177" s="68" t="s">
        <v>10</v>
      </c>
      <c r="E177" s="68" t="s">
        <v>25</v>
      </c>
      <c r="F177" s="70">
        <v>127.76</v>
      </c>
    </row>
    <row r="178" spans="1:6" x14ac:dyDescent="0.25">
      <c r="A178" s="67" t="s">
        <v>14</v>
      </c>
      <c r="B178" s="67" t="s">
        <v>160</v>
      </c>
      <c r="C178" s="67" t="s">
        <v>7</v>
      </c>
      <c r="D178" s="67" t="s">
        <v>11</v>
      </c>
      <c r="E178" s="67" t="s">
        <v>25</v>
      </c>
      <c r="F178" s="69">
        <v>100.81</v>
      </c>
    </row>
    <row r="179" spans="1:6" x14ac:dyDescent="0.25">
      <c r="A179" s="68" t="s">
        <v>14</v>
      </c>
      <c r="B179" s="68" t="s">
        <v>160</v>
      </c>
      <c r="C179" s="68" t="s">
        <v>12</v>
      </c>
      <c r="D179" s="68" t="s">
        <v>8</v>
      </c>
      <c r="E179" s="68" t="s">
        <v>25</v>
      </c>
      <c r="F179" s="70">
        <v>85.63</v>
      </c>
    </row>
    <row r="180" spans="1:6" x14ac:dyDescent="0.25">
      <c r="A180" s="67" t="s">
        <v>14</v>
      </c>
      <c r="B180" s="67" t="s">
        <v>160</v>
      </c>
      <c r="C180" s="67" t="s">
        <v>12</v>
      </c>
      <c r="D180" s="67" t="s">
        <v>10</v>
      </c>
      <c r="E180" s="67" t="s">
        <v>25</v>
      </c>
      <c r="F180" s="69">
        <v>157.37</v>
      </c>
    </row>
    <row r="181" spans="1:6" x14ac:dyDescent="0.25">
      <c r="A181" s="68" t="s">
        <v>14</v>
      </c>
      <c r="B181" s="68" t="s">
        <v>160</v>
      </c>
      <c r="C181" s="68" t="s">
        <v>12</v>
      </c>
      <c r="D181" s="68" t="s">
        <v>11</v>
      </c>
      <c r="E181" s="68" t="s">
        <v>25</v>
      </c>
      <c r="F181" s="70">
        <v>123.77</v>
      </c>
    </row>
    <row r="182" spans="1:6" x14ac:dyDescent="0.25">
      <c r="A182" s="67" t="s">
        <v>15</v>
      </c>
      <c r="B182" s="67" t="s">
        <v>160</v>
      </c>
      <c r="C182" s="67" t="s">
        <v>7</v>
      </c>
      <c r="D182" s="67" t="s">
        <v>8</v>
      </c>
      <c r="E182" s="67" t="s">
        <v>25</v>
      </c>
      <c r="F182" s="69">
        <v>69.739999999999995</v>
      </c>
    </row>
    <row r="183" spans="1:6" x14ac:dyDescent="0.25">
      <c r="A183" s="68" t="s">
        <v>15</v>
      </c>
      <c r="B183" s="68" t="s">
        <v>160</v>
      </c>
      <c r="C183" s="68" t="s">
        <v>7</v>
      </c>
      <c r="D183" s="68" t="s">
        <v>10</v>
      </c>
      <c r="E183" s="68" t="s">
        <v>25</v>
      </c>
      <c r="F183" s="70">
        <v>129.61000000000001</v>
      </c>
    </row>
    <row r="184" spans="1:6" x14ac:dyDescent="0.25">
      <c r="A184" s="67" t="s">
        <v>15</v>
      </c>
      <c r="B184" s="67" t="s">
        <v>160</v>
      </c>
      <c r="C184" s="67" t="s">
        <v>7</v>
      </c>
      <c r="D184" s="67" t="s">
        <v>11</v>
      </c>
      <c r="E184" s="67" t="s">
        <v>25</v>
      </c>
      <c r="F184" s="69">
        <v>102.29</v>
      </c>
    </row>
    <row r="185" spans="1:6" x14ac:dyDescent="0.25">
      <c r="A185" s="68" t="s">
        <v>15</v>
      </c>
      <c r="B185" s="68" t="s">
        <v>160</v>
      </c>
      <c r="C185" s="68" t="s">
        <v>12</v>
      </c>
      <c r="D185" s="68" t="s">
        <v>8</v>
      </c>
      <c r="E185" s="68" t="s">
        <v>25</v>
      </c>
      <c r="F185" s="70">
        <v>88.01</v>
      </c>
    </row>
    <row r="186" spans="1:6" x14ac:dyDescent="0.25">
      <c r="A186" s="67" t="s">
        <v>15</v>
      </c>
      <c r="B186" s="67" t="s">
        <v>160</v>
      </c>
      <c r="C186" s="67" t="s">
        <v>12</v>
      </c>
      <c r="D186" s="67" t="s">
        <v>10</v>
      </c>
      <c r="E186" s="67" t="s">
        <v>25</v>
      </c>
      <c r="F186" s="69">
        <v>156.21</v>
      </c>
    </row>
    <row r="187" spans="1:6" x14ac:dyDescent="0.25">
      <c r="A187" s="68" t="s">
        <v>15</v>
      </c>
      <c r="B187" s="68" t="s">
        <v>160</v>
      </c>
      <c r="C187" s="68" t="s">
        <v>12</v>
      </c>
      <c r="D187" s="68" t="s">
        <v>11</v>
      </c>
      <c r="E187" s="68" t="s">
        <v>25</v>
      </c>
      <c r="F187" s="70">
        <v>124.41</v>
      </c>
    </row>
    <row r="188" spans="1:6" x14ac:dyDescent="0.25">
      <c r="A188" s="67" t="s">
        <v>16</v>
      </c>
      <c r="B188" s="67" t="s">
        <v>160</v>
      </c>
      <c r="C188" s="67" t="s">
        <v>7</v>
      </c>
      <c r="D188" s="67" t="s">
        <v>8</v>
      </c>
      <c r="E188" s="67" t="s">
        <v>25</v>
      </c>
      <c r="F188" s="69">
        <v>70.459999999999994</v>
      </c>
    </row>
    <row r="189" spans="1:6" x14ac:dyDescent="0.25">
      <c r="A189" s="68" t="s">
        <v>16</v>
      </c>
      <c r="B189" s="68" t="s">
        <v>160</v>
      </c>
      <c r="C189" s="68" t="s">
        <v>7</v>
      </c>
      <c r="D189" s="68" t="s">
        <v>10</v>
      </c>
      <c r="E189" s="68" t="s">
        <v>25</v>
      </c>
      <c r="F189" s="70">
        <v>130.96</v>
      </c>
    </row>
    <row r="190" spans="1:6" x14ac:dyDescent="0.25">
      <c r="A190" s="67" t="s">
        <v>16</v>
      </c>
      <c r="B190" s="67" t="s">
        <v>160</v>
      </c>
      <c r="C190" s="67" t="s">
        <v>7</v>
      </c>
      <c r="D190" s="67" t="s">
        <v>11</v>
      </c>
      <c r="E190" s="67" t="s">
        <v>25</v>
      </c>
      <c r="F190" s="69">
        <v>103.48</v>
      </c>
    </row>
    <row r="191" spans="1:6" x14ac:dyDescent="0.25">
      <c r="A191" s="68" t="s">
        <v>16</v>
      </c>
      <c r="B191" s="68" t="s">
        <v>160</v>
      </c>
      <c r="C191" s="68" t="s">
        <v>12</v>
      </c>
      <c r="D191" s="68" t="s">
        <v>8</v>
      </c>
      <c r="E191" s="68" t="s">
        <v>25</v>
      </c>
      <c r="F191" s="70">
        <v>85.06</v>
      </c>
    </row>
    <row r="192" spans="1:6" x14ac:dyDescent="0.25">
      <c r="A192" s="67" t="s">
        <v>16</v>
      </c>
      <c r="B192" s="67" t="s">
        <v>160</v>
      </c>
      <c r="C192" s="67" t="s">
        <v>12</v>
      </c>
      <c r="D192" s="67" t="s">
        <v>10</v>
      </c>
      <c r="E192" s="67" t="s">
        <v>25</v>
      </c>
      <c r="F192" s="69">
        <v>158.66</v>
      </c>
    </row>
    <row r="193" spans="1:6" x14ac:dyDescent="0.25">
      <c r="A193" s="68" t="s">
        <v>16</v>
      </c>
      <c r="B193" s="68" t="s">
        <v>160</v>
      </c>
      <c r="C193" s="68" t="s">
        <v>12</v>
      </c>
      <c r="D193" s="68" t="s">
        <v>11</v>
      </c>
      <c r="E193" s="68" t="s">
        <v>25</v>
      </c>
      <c r="F193" s="70">
        <v>124.51</v>
      </c>
    </row>
    <row r="194" spans="1:6" x14ac:dyDescent="0.25">
      <c r="A194" s="67" t="s">
        <v>17</v>
      </c>
      <c r="B194" s="67" t="s">
        <v>160</v>
      </c>
      <c r="C194" s="67" t="s">
        <v>7</v>
      </c>
      <c r="D194" s="67" t="s">
        <v>8</v>
      </c>
      <c r="E194" s="67" t="s">
        <v>25</v>
      </c>
      <c r="F194" s="69">
        <v>71.67</v>
      </c>
    </row>
    <row r="195" spans="1:6" x14ac:dyDescent="0.25">
      <c r="A195" s="68" t="s">
        <v>17</v>
      </c>
      <c r="B195" s="68" t="s">
        <v>160</v>
      </c>
      <c r="C195" s="68" t="s">
        <v>7</v>
      </c>
      <c r="D195" s="68" t="s">
        <v>10</v>
      </c>
      <c r="E195" s="68" t="s">
        <v>25</v>
      </c>
      <c r="F195" s="70">
        <v>132.51</v>
      </c>
    </row>
    <row r="196" spans="1:6" x14ac:dyDescent="0.25">
      <c r="A196" s="67" t="s">
        <v>17</v>
      </c>
      <c r="B196" s="67" t="s">
        <v>160</v>
      </c>
      <c r="C196" s="67" t="s">
        <v>7</v>
      </c>
      <c r="D196" s="67" t="s">
        <v>11</v>
      </c>
      <c r="E196" s="67" t="s">
        <v>25</v>
      </c>
      <c r="F196" s="69">
        <v>105.03</v>
      </c>
    </row>
    <row r="197" spans="1:6" x14ac:dyDescent="0.25">
      <c r="A197" s="68" t="s">
        <v>17</v>
      </c>
      <c r="B197" s="68" t="s">
        <v>160</v>
      </c>
      <c r="C197" s="68" t="s">
        <v>12</v>
      </c>
      <c r="D197" s="68" t="s">
        <v>8</v>
      </c>
      <c r="E197" s="68" t="s">
        <v>25</v>
      </c>
      <c r="F197" s="70">
        <v>85.13</v>
      </c>
    </row>
    <row r="198" spans="1:6" x14ac:dyDescent="0.25">
      <c r="A198" s="67" t="s">
        <v>17</v>
      </c>
      <c r="B198" s="67" t="s">
        <v>160</v>
      </c>
      <c r="C198" s="67" t="s">
        <v>12</v>
      </c>
      <c r="D198" s="67" t="s">
        <v>10</v>
      </c>
      <c r="E198" s="67" t="s">
        <v>25</v>
      </c>
      <c r="F198" s="69">
        <v>160.63</v>
      </c>
    </row>
    <row r="199" spans="1:6" x14ac:dyDescent="0.25">
      <c r="A199" s="68" t="s">
        <v>17</v>
      </c>
      <c r="B199" s="68" t="s">
        <v>160</v>
      </c>
      <c r="C199" s="68" t="s">
        <v>12</v>
      </c>
      <c r="D199" s="68" t="s">
        <v>11</v>
      </c>
      <c r="E199" s="68" t="s">
        <v>25</v>
      </c>
      <c r="F199" s="70">
        <v>125.82</v>
      </c>
    </row>
    <row r="200" spans="1:6" x14ac:dyDescent="0.25">
      <c r="A200" s="67" t="s">
        <v>18</v>
      </c>
      <c r="B200" s="67" t="s">
        <v>160</v>
      </c>
      <c r="C200" s="67" t="s">
        <v>7</v>
      </c>
      <c r="D200" s="67" t="s">
        <v>8</v>
      </c>
      <c r="E200" s="67" t="s">
        <v>25</v>
      </c>
      <c r="F200" s="69">
        <v>73.25</v>
      </c>
    </row>
    <row r="201" spans="1:6" x14ac:dyDescent="0.25">
      <c r="A201" s="68" t="s">
        <v>18</v>
      </c>
      <c r="B201" s="68" t="s">
        <v>160</v>
      </c>
      <c r="C201" s="68" t="s">
        <v>7</v>
      </c>
      <c r="D201" s="68" t="s">
        <v>10</v>
      </c>
      <c r="E201" s="68" t="s">
        <v>25</v>
      </c>
      <c r="F201" s="70">
        <v>133.87</v>
      </c>
    </row>
    <row r="202" spans="1:6" x14ac:dyDescent="0.25">
      <c r="A202" s="67" t="s">
        <v>18</v>
      </c>
      <c r="B202" s="67" t="s">
        <v>160</v>
      </c>
      <c r="C202" s="67" t="s">
        <v>7</v>
      </c>
      <c r="D202" s="67" t="s">
        <v>11</v>
      </c>
      <c r="E202" s="67" t="s">
        <v>25</v>
      </c>
      <c r="F202" s="69">
        <v>106.66</v>
      </c>
    </row>
    <row r="203" spans="1:6" x14ac:dyDescent="0.25">
      <c r="A203" s="68" t="s">
        <v>18</v>
      </c>
      <c r="B203" s="68" t="s">
        <v>160</v>
      </c>
      <c r="C203" s="68" t="s">
        <v>12</v>
      </c>
      <c r="D203" s="68" t="s">
        <v>8</v>
      </c>
      <c r="E203" s="68" t="s">
        <v>25</v>
      </c>
      <c r="F203" s="70">
        <v>87.49</v>
      </c>
    </row>
    <row r="204" spans="1:6" x14ac:dyDescent="0.25">
      <c r="A204" s="67" t="s">
        <v>18</v>
      </c>
      <c r="B204" s="67" t="s">
        <v>160</v>
      </c>
      <c r="C204" s="67" t="s">
        <v>12</v>
      </c>
      <c r="D204" s="67" t="s">
        <v>10</v>
      </c>
      <c r="E204" s="67" t="s">
        <v>25</v>
      </c>
      <c r="F204" s="69">
        <v>159.6</v>
      </c>
    </row>
    <row r="205" spans="1:6" x14ac:dyDescent="0.25">
      <c r="A205" s="68" t="s">
        <v>18</v>
      </c>
      <c r="B205" s="68" t="s">
        <v>160</v>
      </c>
      <c r="C205" s="68" t="s">
        <v>12</v>
      </c>
      <c r="D205" s="68" t="s">
        <v>11</v>
      </c>
      <c r="E205" s="68" t="s">
        <v>25</v>
      </c>
      <c r="F205" s="70">
        <v>126.54</v>
      </c>
    </row>
    <row r="206" spans="1:6" x14ac:dyDescent="0.25">
      <c r="A206" s="67" t="s">
        <v>19</v>
      </c>
      <c r="B206" s="67" t="s">
        <v>160</v>
      </c>
      <c r="C206" s="67" t="s">
        <v>7</v>
      </c>
      <c r="D206" s="67" t="s">
        <v>8</v>
      </c>
      <c r="E206" s="67" t="s">
        <v>25</v>
      </c>
      <c r="F206" s="69">
        <v>73.31</v>
      </c>
    </row>
    <row r="207" spans="1:6" x14ac:dyDescent="0.25">
      <c r="A207" s="68" t="s">
        <v>19</v>
      </c>
      <c r="B207" s="68" t="s">
        <v>160</v>
      </c>
      <c r="C207" s="68" t="s">
        <v>7</v>
      </c>
      <c r="D207" s="68" t="s">
        <v>10</v>
      </c>
      <c r="E207" s="68" t="s">
        <v>25</v>
      </c>
      <c r="F207" s="70">
        <v>133.25</v>
      </c>
    </row>
    <row r="208" spans="1:6" x14ac:dyDescent="0.25">
      <c r="A208" s="67" t="s">
        <v>19</v>
      </c>
      <c r="B208" s="67" t="s">
        <v>160</v>
      </c>
      <c r="C208" s="67" t="s">
        <v>7</v>
      </c>
      <c r="D208" s="67" t="s">
        <v>11</v>
      </c>
      <c r="E208" s="67" t="s">
        <v>25</v>
      </c>
      <c r="F208" s="69">
        <v>106.53</v>
      </c>
    </row>
    <row r="209" spans="1:6" x14ac:dyDescent="0.25">
      <c r="A209" s="68" t="s">
        <v>19</v>
      </c>
      <c r="B209" s="68" t="s">
        <v>160</v>
      </c>
      <c r="C209" s="68" t="s">
        <v>12</v>
      </c>
      <c r="D209" s="68" t="s">
        <v>8</v>
      </c>
      <c r="E209" s="68" t="s">
        <v>25</v>
      </c>
      <c r="F209" s="70">
        <v>87.13</v>
      </c>
    </row>
    <row r="210" spans="1:6" x14ac:dyDescent="0.25">
      <c r="A210" s="67" t="s">
        <v>19</v>
      </c>
      <c r="B210" s="67" t="s">
        <v>160</v>
      </c>
      <c r="C210" s="67" t="s">
        <v>12</v>
      </c>
      <c r="D210" s="67" t="s">
        <v>10</v>
      </c>
      <c r="E210" s="67" t="s">
        <v>25</v>
      </c>
      <c r="F210" s="69">
        <v>159.76</v>
      </c>
    </row>
    <row r="211" spans="1:6" x14ac:dyDescent="0.25">
      <c r="A211" s="68" t="s">
        <v>19</v>
      </c>
      <c r="B211" s="68" t="s">
        <v>160</v>
      </c>
      <c r="C211" s="68" t="s">
        <v>12</v>
      </c>
      <c r="D211" s="68" t="s">
        <v>11</v>
      </c>
      <c r="E211" s="68" t="s">
        <v>25</v>
      </c>
      <c r="F211" s="70">
        <v>126.64</v>
      </c>
    </row>
    <row r="212" spans="1:6" x14ac:dyDescent="0.25">
      <c r="A212" s="67" t="s">
        <v>20</v>
      </c>
      <c r="B212" s="67" t="s">
        <v>160</v>
      </c>
      <c r="C212" s="67" t="s">
        <v>7</v>
      </c>
      <c r="D212" s="67" t="s">
        <v>8</v>
      </c>
      <c r="E212" s="67" t="s">
        <v>25</v>
      </c>
      <c r="F212" s="69">
        <v>74.02</v>
      </c>
    </row>
    <row r="213" spans="1:6" x14ac:dyDescent="0.25">
      <c r="A213" s="68" t="s">
        <v>20</v>
      </c>
      <c r="B213" s="68" t="s">
        <v>160</v>
      </c>
      <c r="C213" s="68" t="s">
        <v>7</v>
      </c>
      <c r="D213" s="68" t="s">
        <v>10</v>
      </c>
      <c r="E213" s="68" t="s">
        <v>25</v>
      </c>
      <c r="F213" s="70">
        <v>133.4</v>
      </c>
    </row>
    <row r="214" spans="1:6" x14ac:dyDescent="0.25">
      <c r="A214" s="67" t="s">
        <v>20</v>
      </c>
      <c r="B214" s="67" t="s">
        <v>160</v>
      </c>
      <c r="C214" s="67" t="s">
        <v>7</v>
      </c>
      <c r="D214" s="67" t="s">
        <v>11</v>
      </c>
      <c r="E214" s="67" t="s">
        <v>25</v>
      </c>
      <c r="F214" s="69">
        <v>107.13</v>
      </c>
    </row>
    <row r="215" spans="1:6" x14ac:dyDescent="0.25">
      <c r="A215" s="68" t="s">
        <v>20</v>
      </c>
      <c r="B215" s="68" t="s">
        <v>160</v>
      </c>
      <c r="C215" s="68" t="s">
        <v>12</v>
      </c>
      <c r="D215" s="68" t="s">
        <v>8</v>
      </c>
      <c r="E215" s="68" t="s">
        <v>25</v>
      </c>
      <c r="F215" s="70">
        <v>87.39</v>
      </c>
    </row>
    <row r="216" spans="1:6" x14ac:dyDescent="0.25">
      <c r="A216" s="67" t="s">
        <v>20</v>
      </c>
      <c r="B216" s="67" t="s">
        <v>160</v>
      </c>
      <c r="C216" s="67" t="s">
        <v>12</v>
      </c>
      <c r="D216" s="67" t="s">
        <v>10</v>
      </c>
      <c r="E216" s="67" t="s">
        <v>25</v>
      </c>
      <c r="F216" s="69">
        <v>157.52000000000001</v>
      </c>
    </row>
    <row r="217" spans="1:6" x14ac:dyDescent="0.25">
      <c r="A217" s="68" t="s">
        <v>20</v>
      </c>
      <c r="B217" s="68" t="s">
        <v>160</v>
      </c>
      <c r="C217" s="68" t="s">
        <v>12</v>
      </c>
      <c r="D217" s="68" t="s">
        <v>11</v>
      </c>
      <c r="E217" s="68" t="s">
        <v>25</v>
      </c>
      <c r="F217" s="70">
        <v>125.76</v>
      </c>
    </row>
    <row r="218" spans="1:6" x14ac:dyDescent="0.25">
      <c r="A218" s="67" t="s">
        <v>21</v>
      </c>
      <c r="B218" s="67" t="s">
        <v>160</v>
      </c>
      <c r="C218" s="67" t="s">
        <v>7</v>
      </c>
      <c r="D218" s="67" t="s">
        <v>8</v>
      </c>
      <c r="E218" s="67" t="s">
        <v>25</v>
      </c>
      <c r="F218" s="69">
        <v>75.88</v>
      </c>
    </row>
    <row r="219" spans="1:6" x14ac:dyDescent="0.25">
      <c r="A219" s="68" t="s">
        <v>21</v>
      </c>
      <c r="B219" s="68" t="s">
        <v>160</v>
      </c>
      <c r="C219" s="68" t="s">
        <v>7</v>
      </c>
      <c r="D219" s="68" t="s">
        <v>10</v>
      </c>
      <c r="E219" s="68" t="s">
        <v>25</v>
      </c>
      <c r="F219" s="70">
        <v>135.76</v>
      </c>
    </row>
    <row r="220" spans="1:6" x14ac:dyDescent="0.25">
      <c r="A220" s="67" t="s">
        <v>21</v>
      </c>
      <c r="B220" s="67" t="s">
        <v>160</v>
      </c>
      <c r="C220" s="67" t="s">
        <v>7</v>
      </c>
      <c r="D220" s="67" t="s">
        <v>11</v>
      </c>
      <c r="E220" s="67" t="s">
        <v>25</v>
      </c>
      <c r="F220" s="69">
        <v>109.45</v>
      </c>
    </row>
    <row r="221" spans="1:6" x14ac:dyDescent="0.25">
      <c r="A221" s="68" t="s">
        <v>21</v>
      </c>
      <c r="B221" s="68" t="s">
        <v>160</v>
      </c>
      <c r="C221" s="68" t="s">
        <v>12</v>
      </c>
      <c r="D221" s="68" t="s">
        <v>8</v>
      </c>
      <c r="E221" s="68" t="s">
        <v>25</v>
      </c>
      <c r="F221" s="70">
        <v>91.43</v>
      </c>
    </row>
    <row r="222" spans="1:6" x14ac:dyDescent="0.25">
      <c r="A222" s="67" t="s">
        <v>21</v>
      </c>
      <c r="B222" s="67" t="s">
        <v>160</v>
      </c>
      <c r="C222" s="67" t="s">
        <v>12</v>
      </c>
      <c r="D222" s="67" t="s">
        <v>10</v>
      </c>
      <c r="E222" s="67" t="s">
        <v>25</v>
      </c>
      <c r="F222" s="69">
        <v>159.24</v>
      </c>
    </row>
    <row r="223" spans="1:6" x14ac:dyDescent="0.25">
      <c r="A223" s="68" t="s">
        <v>21</v>
      </c>
      <c r="B223" s="68" t="s">
        <v>160</v>
      </c>
      <c r="C223" s="68" t="s">
        <v>12</v>
      </c>
      <c r="D223" s="68" t="s">
        <v>11</v>
      </c>
      <c r="E223" s="68" t="s">
        <v>25</v>
      </c>
      <c r="F223" s="70">
        <v>128.68</v>
      </c>
    </row>
    <row r="224" spans="1:6" x14ac:dyDescent="0.25">
      <c r="A224" s="67" t="s">
        <v>22</v>
      </c>
      <c r="B224" s="67" t="s">
        <v>160</v>
      </c>
      <c r="C224" s="67" t="s">
        <v>7</v>
      </c>
      <c r="D224" s="67" t="s">
        <v>8</v>
      </c>
      <c r="E224" s="67" t="s">
        <v>25</v>
      </c>
      <c r="F224" s="69">
        <v>76.849999999999994</v>
      </c>
    </row>
    <row r="225" spans="1:6" x14ac:dyDescent="0.25">
      <c r="A225" s="68" t="s">
        <v>22</v>
      </c>
      <c r="B225" s="68" t="s">
        <v>160</v>
      </c>
      <c r="C225" s="68" t="s">
        <v>7</v>
      </c>
      <c r="D225" s="68" t="s">
        <v>10</v>
      </c>
      <c r="E225" s="68" t="s">
        <v>25</v>
      </c>
      <c r="F225" s="70">
        <v>136.12</v>
      </c>
    </row>
    <row r="226" spans="1:6" x14ac:dyDescent="0.25">
      <c r="A226" s="67" t="s">
        <v>22</v>
      </c>
      <c r="B226" s="67" t="s">
        <v>160</v>
      </c>
      <c r="C226" s="67" t="s">
        <v>7</v>
      </c>
      <c r="D226" s="67" t="s">
        <v>11</v>
      </c>
      <c r="E226" s="67" t="s">
        <v>25</v>
      </c>
      <c r="F226" s="69">
        <v>110.29</v>
      </c>
    </row>
    <row r="227" spans="1:6" x14ac:dyDescent="0.25">
      <c r="A227" s="68" t="s">
        <v>22</v>
      </c>
      <c r="B227" s="68" t="s">
        <v>160</v>
      </c>
      <c r="C227" s="68" t="s">
        <v>12</v>
      </c>
      <c r="D227" s="68" t="s">
        <v>8</v>
      </c>
      <c r="E227" s="68" t="s">
        <v>25</v>
      </c>
      <c r="F227" s="70">
        <v>93.95</v>
      </c>
    </row>
    <row r="228" spans="1:6" x14ac:dyDescent="0.25">
      <c r="A228" s="67" t="s">
        <v>22</v>
      </c>
      <c r="B228" s="67" t="s">
        <v>160</v>
      </c>
      <c r="C228" s="67" t="s">
        <v>12</v>
      </c>
      <c r="D228" s="67" t="s">
        <v>10</v>
      </c>
      <c r="E228" s="67" t="s">
        <v>25</v>
      </c>
      <c r="F228" s="69">
        <v>162.76</v>
      </c>
    </row>
    <row r="229" spans="1:6" x14ac:dyDescent="0.25">
      <c r="A229" s="68" t="s">
        <v>22</v>
      </c>
      <c r="B229" s="68" t="s">
        <v>160</v>
      </c>
      <c r="C229" s="68" t="s">
        <v>12</v>
      </c>
      <c r="D229" s="68" t="s">
        <v>11</v>
      </c>
      <c r="E229" s="68" t="s">
        <v>25</v>
      </c>
      <c r="F229" s="70">
        <v>131.96</v>
      </c>
    </row>
    <row r="230" spans="1:6" x14ac:dyDescent="0.25">
      <c r="A230" s="67" t="s">
        <v>23</v>
      </c>
      <c r="B230" s="67" t="s">
        <v>160</v>
      </c>
      <c r="C230" s="67" t="s">
        <v>7</v>
      </c>
      <c r="D230" s="67" t="s">
        <v>8</v>
      </c>
      <c r="E230" s="67" t="s">
        <v>25</v>
      </c>
      <c r="F230" s="69">
        <v>76.930000000000007</v>
      </c>
    </row>
    <row r="231" spans="1:6" x14ac:dyDescent="0.25">
      <c r="A231" s="68" t="s">
        <v>23</v>
      </c>
      <c r="B231" s="68" t="s">
        <v>160</v>
      </c>
      <c r="C231" s="68" t="s">
        <v>7</v>
      </c>
      <c r="D231" s="68" t="s">
        <v>10</v>
      </c>
      <c r="E231" s="68" t="s">
        <v>25</v>
      </c>
      <c r="F231" s="70">
        <v>134.38</v>
      </c>
    </row>
    <row r="232" spans="1:6" x14ac:dyDescent="0.25">
      <c r="A232" s="67" t="s">
        <v>23</v>
      </c>
      <c r="B232" s="67" t="s">
        <v>160</v>
      </c>
      <c r="C232" s="67" t="s">
        <v>7</v>
      </c>
      <c r="D232" s="67" t="s">
        <v>11</v>
      </c>
      <c r="E232" s="67" t="s">
        <v>25</v>
      </c>
      <c r="F232" s="69">
        <v>109.48</v>
      </c>
    </row>
    <row r="233" spans="1:6" x14ac:dyDescent="0.25">
      <c r="A233" s="68" t="s">
        <v>23</v>
      </c>
      <c r="B233" s="68" t="s">
        <v>160</v>
      </c>
      <c r="C233" s="68" t="s">
        <v>12</v>
      </c>
      <c r="D233" s="68" t="s">
        <v>8</v>
      </c>
      <c r="E233" s="68" t="s">
        <v>25</v>
      </c>
      <c r="F233" s="70">
        <v>94.57</v>
      </c>
    </row>
    <row r="234" spans="1:6" x14ac:dyDescent="0.25">
      <c r="A234" s="67" t="s">
        <v>23</v>
      </c>
      <c r="B234" s="67" t="s">
        <v>160</v>
      </c>
      <c r="C234" s="67" t="s">
        <v>12</v>
      </c>
      <c r="D234" s="67" t="s">
        <v>10</v>
      </c>
      <c r="E234" s="67" t="s">
        <v>25</v>
      </c>
      <c r="F234" s="69">
        <v>158.82</v>
      </c>
    </row>
    <row r="235" spans="1:6" x14ac:dyDescent="0.25">
      <c r="A235" s="68" t="s">
        <v>23</v>
      </c>
      <c r="B235" s="96" t="s">
        <v>160</v>
      </c>
      <c r="C235" s="68" t="s">
        <v>12</v>
      </c>
      <c r="D235" s="68" t="s">
        <v>11</v>
      </c>
      <c r="E235" s="68" t="s">
        <v>25</v>
      </c>
      <c r="F235" s="70">
        <v>130.22</v>
      </c>
    </row>
    <row r="236" spans="1:6" x14ac:dyDescent="0.25">
      <c r="A236" s="89" t="s">
        <v>166</v>
      </c>
      <c r="B236" s="96" t="s">
        <v>160</v>
      </c>
      <c r="C236" s="89" t="s">
        <v>7</v>
      </c>
      <c r="D236" s="89" t="s">
        <v>8</v>
      </c>
      <c r="E236" s="89" t="s">
        <v>9</v>
      </c>
      <c r="F236" s="91">
        <v>15.39</v>
      </c>
    </row>
    <row r="237" spans="1:6" x14ac:dyDescent="0.25">
      <c r="A237" s="89" t="s">
        <v>166</v>
      </c>
      <c r="B237" s="96" t="s">
        <v>160</v>
      </c>
      <c r="C237" s="89" t="s">
        <v>7</v>
      </c>
      <c r="D237" s="89" t="s">
        <v>10</v>
      </c>
      <c r="E237" s="89" t="s">
        <v>9</v>
      </c>
      <c r="F237" s="91">
        <v>32.630000000000003</v>
      </c>
    </row>
    <row r="238" spans="1:6" x14ac:dyDescent="0.25">
      <c r="A238" s="89" t="s">
        <v>166</v>
      </c>
      <c r="B238" s="96" t="s">
        <v>160</v>
      </c>
      <c r="C238" s="89" t="s">
        <v>7</v>
      </c>
      <c r="D238" s="89" t="s">
        <v>11</v>
      </c>
      <c r="E238" s="89" t="s">
        <v>9</v>
      </c>
      <c r="F238" s="91">
        <v>23.69</v>
      </c>
    </row>
    <row r="239" spans="1:6" x14ac:dyDescent="0.25">
      <c r="A239" s="89" t="s">
        <v>166</v>
      </c>
      <c r="B239" s="96" t="s">
        <v>160</v>
      </c>
      <c r="C239" s="89" t="s">
        <v>12</v>
      </c>
      <c r="D239" s="89" t="s">
        <v>8</v>
      </c>
      <c r="E239" s="89" t="s">
        <v>9</v>
      </c>
      <c r="F239" s="91">
        <v>12.44</v>
      </c>
    </row>
    <row r="240" spans="1:6" x14ac:dyDescent="0.25">
      <c r="A240" s="89" t="s">
        <v>166</v>
      </c>
      <c r="B240" s="96" t="s">
        <v>160</v>
      </c>
      <c r="C240" s="89" t="s">
        <v>12</v>
      </c>
      <c r="D240" s="89" t="s">
        <v>10</v>
      </c>
      <c r="E240" s="89" t="s">
        <v>9</v>
      </c>
      <c r="F240" s="91">
        <v>28.77</v>
      </c>
    </row>
    <row r="241" spans="1:6" x14ac:dyDescent="0.25">
      <c r="A241" s="89" t="s">
        <v>166</v>
      </c>
      <c r="B241" s="96" t="s">
        <v>160</v>
      </c>
      <c r="C241" s="89" t="s">
        <v>12</v>
      </c>
      <c r="D241" s="89" t="s">
        <v>11</v>
      </c>
      <c r="E241" s="89" t="s">
        <v>9</v>
      </c>
      <c r="F241" s="91">
        <v>20.23</v>
      </c>
    </row>
    <row r="242" spans="1:6" x14ac:dyDescent="0.25">
      <c r="A242" s="89" t="s">
        <v>161</v>
      </c>
      <c r="B242" s="96" t="s">
        <v>160</v>
      </c>
      <c r="C242" s="89" t="s">
        <v>7</v>
      </c>
      <c r="D242" s="89" t="s">
        <v>8</v>
      </c>
      <c r="E242" s="89" t="s">
        <v>9</v>
      </c>
      <c r="F242" s="91">
        <v>15.26</v>
      </c>
    </row>
    <row r="243" spans="1:6" x14ac:dyDescent="0.25">
      <c r="A243" s="89" t="s">
        <v>161</v>
      </c>
      <c r="B243" s="96" t="s">
        <v>160</v>
      </c>
      <c r="C243" s="89" t="s">
        <v>7</v>
      </c>
      <c r="D243" s="89" t="s">
        <v>10</v>
      </c>
      <c r="E243" s="89" t="s">
        <v>9</v>
      </c>
      <c r="F243" s="91">
        <v>31.14</v>
      </c>
    </row>
    <row r="244" spans="1:6" x14ac:dyDescent="0.25">
      <c r="A244" s="89" t="s">
        <v>161</v>
      </c>
      <c r="B244" s="96" t="s">
        <v>160</v>
      </c>
      <c r="C244" s="89" t="s">
        <v>7</v>
      </c>
      <c r="D244" s="89" t="s">
        <v>11</v>
      </c>
      <c r="E244" s="89" t="s">
        <v>9</v>
      </c>
      <c r="F244" s="91">
        <v>22.92</v>
      </c>
    </row>
    <row r="245" spans="1:6" x14ac:dyDescent="0.25">
      <c r="A245" s="89" t="s">
        <v>161</v>
      </c>
      <c r="B245" s="96" t="s">
        <v>160</v>
      </c>
      <c r="C245" s="89" t="s">
        <v>12</v>
      </c>
      <c r="D245" s="89" t="s">
        <v>8</v>
      </c>
      <c r="E245" s="89" t="s">
        <v>9</v>
      </c>
      <c r="F245" s="91">
        <v>12.67</v>
      </c>
    </row>
    <row r="246" spans="1:6" x14ac:dyDescent="0.25">
      <c r="A246" s="89" t="s">
        <v>161</v>
      </c>
      <c r="B246" s="96" t="s">
        <v>160</v>
      </c>
      <c r="C246" s="89" t="s">
        <v>12</v>
      </c>
      <c r="D246" s="89" t="s">
        <v>10</v>
      </c>
      <c r="E246" s="89" t="s">
        <v>9</v>
      </c>
      <c r="F246" s="91">
        <v>26.2</v>
      </c>
    </row>
    <row r="247" spans="1:6" x14ac:dyDescent="0.25">
      <c r="A247" s="89" t="s">
        <v>161</v>
      </c>
      <c r="B247" s="96" t="s">
        <v>160</v>
      </c>
      <c r="C247" s="89" t="s">
        <v>12</v>
      </c>
      <c r="D247" s="89" t="s">
        <v>11</v>
      </c>
      <c r="E247" s="89" t="s">
        <v>9</v>
      </c>
      <c r="F247" s="91">
        <v>19.16</v>
      </c>
    </row>
    <row r="248" spans="1:6" x14ac:dyDescent="0.25">
      <c r="A248" s="89" t="s">
        <v>166</v>
      </c>
      <c r="B248" s="96" t="s">
        <v>160</v>
      </c>
      <c r="C248" s="89" t="s">
        <v>7</v>
      </c>
      <c r="D248" s="89" t="s">
        <v>8</v>
      </c>
      <c r="E248" s="89" t="s">
        <v>24</v>
      </c>
      <c r="F248" s="91">
        <v>50.16</v>
      </c>
    </row>
    <row r="249" spans="1:6" x14ac:dyDescent="0.25">
      <c r="A249" s="89" t="s">
        <v>166</v>
      </c>
      <c r="B249" s="96" t="s">
        <v>160</v>
      </c>
      <c r="C249" s="89" t="s">
        <v>7</v>
      </c>
      <c r="D249" s="89" t="s">
        <v>10</v>
      </c>
      <c r="E249" s="89" t="s">
        <v>24</v>
      </c>
      <c r="F249" s="91">
        <v>103.1</v>
      </c>
    </row>
    <row r="250" spans="1:6" x14ac:dyDescent="0.25">
      <c r="A250" s="89" t="s">
        <v>166</v>
      </c>
      <c r="B250" s="96" t="s">
        <v>160</v>
      </c>
      <c r="C250" s="89" t="s">
        <v>7</v>
      </c>
      <c r="D250" s="89" t="s">
        <v>11</v>
      </c>
      <c r="E250" s="89" t="s">
        <v>24</v>
      </c>
      <c r="F250" s="91">
        <v>76.150000000000006</v>
      </c>
    </row>
    <row r="251" spans="1:6" x14ac:dyDescent="0.25">
      <c r="A251" s="89" t="s">
        <v>166</v>
      </c>
      <c r="B251" s="96" t="s">
        <v>160</v>
      </c>
      <c r="C251" s="89" t="s">
        <v>12</v>
      </c>
      <c r="D251" s="89" t="s">
        <v>8</v>
      </c>
      <c r="E251" s="89" t="s">
        <v>24</v>
      </c>
      <c r="F251" s="91">
        <v>49.11</v>
      </c>
    </row>
    <row r="252" spans="1:6" x14ac:dyDescent="0.25">
      <c r="A252" s="89" t="s">
        <v>166</v>
      </c>
      <c r="B252" s="96" t="s">
        <v>160</v>
      </c>
      <c r="C252" s="89" t="s">
        <v>12</v>
      </c>
      <c r="D252" s="89" t="s">
        <v>10</v>
      </c>
      <c r="E252" s="89" t="s">
        <v>24</v>
      </c>
      <c r="F252" s="91">
        <v>98.15</v>
      </c>
    </row>
    <row r="253" spans="1:6" x14ac:dyDescent="0.25">
      <c r="A253" s="89" t="s">
        <v>166</v>
      </c>
      <c r="B253" s="96" t="s">
        <v>160</v>
      </c>
      <c r="C253" s="89" t="s">
        <v>12</v>
      </c>
      <c r="D253" s="89" t="s">
        <v>11</v>
      </c>
      <c r="E253" s="89" t="s">
        <v>24</v>
      </c>
      <c r="F253" s="91">
        <v>72.760000000000005</v>
      </c>
    </row>
    <row r="254" spans="1:6" x14ac:dyDescent="0.25">
      <c r="A254" s="89" t="s">
        <v>161</v>
      </c>
      <c r="B254" s="96" t="s">
        <v>160</v>
      </c>
      <c r="C254" s="89" t="s">
        <v>7</v>
      </c>
      <c r="D254" s="89" t="s">
        <v>8</v>
      </c>
      <c r="E254" s="89" t="s">
        <v>24</v>
      </c>
      <c r="F254" s="91">
        <v>50.11</v>
      </c>
    </row>
    <row r="255" spans="1:6" x14ac:dyDescent="0.25">
      <c r="A255" s="89" t="s">
        <v>161</v>
      </c>
      <c r="B255" s="96" t="s">
        <v>160</v>
      </c>
      <c r="C255" s="89" t="s">
        <v>7</v>
      </c>
      <c r="D255" s="89" t="s">
        <v>10</v>
      </c>
      <c r="E255" s="89" t="s">
        <v>24</v>
      </c>
      <c r="F255" s="91">
        <v>102.89</v>
      </c>
    </row>
    <row r="256" spans="1:6" x14ac:dyDescent="0.25">
      <c r="A256" s="89" t="s">
        <v>161</v>
      </c>
      <c r="B256" s="96" t="s">
        <v>160</v>
      </c>
      <c r="C256" s="89" t="s">
        <v>7</v>
      </c>
      <c r="D256" s="89" t="s">
        <v>11</v>
      </c>
      <c r="E256" s="89" t="s">
        <v>24</v>
      </c>
      <c r="F256" s="91">
        <v>76.03</v>
      </c>
    </row>
    <row r="257" spans="1:6" x14ac:dyDescent="0.25">
      <c r="A257" s="89" t="s">
        <v>161</v>
      </c>
      <c r="B257" s="96" t="s">
        <v>160</v>
      </c>
      <c r="C257" s="89" t="s">
        <v>12</v>
      </c>
      <c r="D257" s="89" t="s">
        <v>8</v>
      </c>
      <c r="E257" s="89" t="s">
        <v>24</v>
      </c>
      <c r="F257" s="91">
        <v>49.47</v>
      </c>
    </row>
    <row r="258" spans="1:6" x14ac:dyDescent="0.25">
      <c r="A258" s="89" t="s">
        <v>161</v>
      </c>
      <c r="B258" s="96" t="s">
        <v>160</v>
      </c>
      <c r="C258" s="89" t="s">
        <v>12</v>
      </c>
      <c r="D258" s="89" t="s">
        <v>10</v>
      </c>
      <c r="E258" s="89" t="s">
        <v>24</v>
      </c>
      <c r="F258" s="91">
        <v>98.84</v>
      </c>
    </row>
    <row r="259" spans="1:6" x14ac:dyDescent="0.25">
      <c r="A259" s="89" t="s">
        <v>161</v>
      </c>
      <c r="B259" s="96" t="s">
        <v>160</v>
      </c>
      <c r="C259" s="89" t="s">
        <v>12</v>
      </c>
      <c r="D259" s="89" t="s">
        <v>11</v>
      </c>
      <c r="E259" s="89" t="s">
        <v>24</v>
      </c>
      <c r="F259" s="91">
        <v>73.31</v>
      </c>
    </row>
    <row r="260" spans="1:6" x14ac:dyDescent="0.25">
      <c r="A260" s="89" t="s">
        <v>166</v>
      </c>
      <c r="B260" s="96" t="s">
        <v>160</v>
      </c>
      <c r="C260" s="89" t="s">
        <v>7</v>
      </c>
      <c r="D260" s="89" t="s">
        <v>8</v>
      </c>
      <c r="E260" s="89" t="s">
        <v>25</v>
      </c>
      <c r="F260" s="91">
        <v>60.69</v>
      </c>
    </row>
    <row r="261" spans="1:6" x14ac:dyDescent="0.25">
      <c r="A261" s="89" t="s">
        <v>166</v>
      </c>
      <c r="B261" s="96" t="s">
        <v>160</v>
      </c>
      <c r="C261" s="89" t="s">
        <v>7</v>
      </c>
      <c r="D261" s="89" t="s">
        <v>10</v>
      </c>
      <c r="E261" s="89" t="s">
        <v>25</v>
      </c>
      <c r="F261" s="91">
        <v>114.64</v>
      </c>
    </row>
    <row r="262" spans="1:6" x14ac:dyDescent="0.25">
      <c r="A262" s="89" t="s">
        <v>166</v>
      </c>
      <c r="B262" s="96" t="s">
        <v>160</v>
      </c>
      <c r="C262" s="89" t="s">
        <v>7</v>
      </c>
      <c r="D262" s="89" t="s">
        <v>11</v>
      </c>
      <c r="E262" s="89" t="s">
        <v>25</v>
      </c>
      <c r="F262" s="91">
        <v>89.52</v>
      </c>
    </row>
    <row r="263" spans="1:6" x14ac:dyDescent="0.25">
      <c r="A263" s="89" t="s">
        <v>166</v>
      </c>
      <c r="B263" s="96" t="s">
        <v>160</v>
      </c>
      <c r="C263" s="89" t="s">
        <v>12</v>
      </c>
      <c r="D263" s="89" t="s">
        <v>8</v>
      </c>
      <c r="E263" s="89" t="s">
        <v>25</v>
      </c>
      <c r="F263" s="91">
        <v>69.959999999999994</v>
      </c>
    </row>
    <row r="264" spans="1:6" x14ac:dyDescent="0.25">
      <c r="A264" s="89" t="s">
        <v>166</v>
      </c>
      <c r="B264" s="96" t="s">
        <v>160</v>
      </c>
      <c r="C264" s="89" t="s">
        <v>12</v>
      </c>
      <c r="D264" s="89" t="s">
        <v>10</v>
      </c>
      <c r="E264" s="89" t="s">
        <v>25</v>
      </c>
      <c r="F264" s="91">
        <v>136.83000000000001</v>
      </c>
    </row>
    <row r="265" spans="1:6" x14ac:dyDescent="0.25">
      <c r="A265" s="89" t="s">
        <v>166</v>
      </c>
      <c r="B265" s="96" t="s">
        <v>160</v>
      </c>
      <c r="C265" s="89" t="s">
        <v>12</v>
      </c>
      <c r="D265" s="89" t="s">
        <v>11</v>
      </c>
      <c r="E265" s="89" t="s">
        <v>25</v>
      </c>
      <c r="F265" s="91">
        <v>105.05</v>
      </c>
    </row>
    <row r="266" spans="1:6" x14ac:dyDescent="0.25">
      <c r="A266" s="89" t="s">
        <v>161</v>
      </c>
      <c r="B266" s="96" t="s">
        <v>160</v>
      </c>
      <c r="C266" s="89" t="s">
        <v>7</v>
      </c>
      <c r="D266" s="89" t="s">
        <v>8</v>
      </c>
      <c r="E266" s="89" t="s">
        <v>25</v>
      </c>
      <c r="F266" s="91">
        <v>62.95</v>
      </c>
    </row>
    <row r="267" spans="1:6" x14ac:dyDescent="0.25">
      <c r="A267" s="89" t="s">
        <v>161</v>
      </c>
      <c r="B267" s="96" t="s">
        <v>160</v>
      </c>
      <c r="C267" s="89" t="s">
        <v>7</v>
      </c>
      <c r="D267" s="89" t="s">
        <v>10</v>
      </c>
      <c r="E267" s="89" t="s">
        <v>25</v>
      </c>
      <c r="F267" s="91">
        <v>117.72</v>
      </c>
    </row>
    <row r="268" spans="1:6" x14ac:dyDescent="0.25">
      <c r="A268" s="89" t="s">
        <v>161</v>
      </c>
      <c r="B268" s="96" t="s">
        <v>160</v>
      </c>
      <c r="C268" s="89" t="s">
        <v>7</v>
      </c>
      <c r="D268" s="89" t="s">
        <v>11</v>
      </c>
      <c r="E268" s="89" t="s">
        <v>25</v>
      </c>
      <c r="F268" s="91">
        <v>92.28</v>
      </c>
    </row>
    <row r="269" spans="1:6" x14ac:dyDescent="0.25">
      <c r="A269" s="89" t="s">
        <v>161</v>
      </c>
      <c r="B269" s="96" t="s">
        <v>160</v>
      </c>
      <c r="C269" s="89" t="s">
        <v>12</v>
      </c>
      <c r="D269" s="89" t="s">
        <v>8</v>
      </c>
      <c r="E269" s="89" t="s">
        <v>25</v>
      </c>
      <c r="F269" s="91">
        <v>72.489999999999995</v>
      </c>
    </row>
    <row r="270" spans="1:6" x14ac:dyDescent="0.25">
      <c r="A270" s="89" t="s">
        <v>161</v>
      </c>
      <c r="B270" s="96" t="s">
        <v>160</v>
      </c>
      <c r="C270" s="89" t="s">
        <v>12</v>
      </c>
      <c r="D270" s="89" t="s">
        <v>10</v>
      </c>
      <c r="E270" s="89" t="s">
        <v>25</v>
      </c>
      <c r="F270" s="91">
        <v>141.36000000000001</v>
      </c>
    </row>
    <row r="271" spans="1:6" x14ac:dyDescent="0.25">
      <c r="A271" s="89" t="s">
        <v>161</v>
      </c>
      <c r="B271" s="96" t="s">
        <v>160</v>
      </c>
      <c r="C271" s="89" t="s">
        <v>12</v>
      </c>
      <c r="D271" s="89" t="s">
        <v>11</v>
      </c>
      <c r="E271" s="89" t="s">
        <v>25</v>
      </c>
      <c r="F271" s="91">
        <v>108.66</v>
      </c>
    </row>
  </sheetData>
  <autoFilter ref="A1:F1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/>
  <dimension ref="A1:S541"/>
  <sheetViews>
    <sheetView topLeftCell="C1" workbookViewId="0">
      <selection activeCell="R28" sqref="R28"/>
    </sheetView>
  </sheetViews>
  <sheetFormatPr defaultRowHeight="15" x14ac:dyDescent="0.25"/>
  <cols>
    <col min="2" max="2" width="70.7109375" customWidth="1"/>
    <col min="13" max="13" width="32.42578125" bestFit="1" customWidth="1"/>
    <col min="14" max="14" width="32.7109375" bestFit="1" customWidth="1"/>
    <col min="15" max="15" width="7" bestFit="1" customWidth="1"/>
    <col min="16" max="16" width="18.5703125" customWidth="1"/>
    <col min="17" max="17" width="11.7109375" customWidth="1"/>
    <col min="18" max="18" width="38.140625" bestFit="1" customWidth="1"/>
    <col min="19" max="19" width="11.85546875" customWidth="1"/>
    <col min="20" max="20" width="11.7109375" customWidth="1"/>
    <col min="21" max="21" width="53.42578125" customWidth="1"/>
    <col min="22" max="22" width="11.85546875" customWidth="1"/>
    <col min="23" max="23" width="53.42578125" customWidth="1"/>
    <col min="24" max="24" width="11.85546875" customWidth="1"/>
    <col min="25" max="25" width="13.85546875" customWidth="1"/>
    <col min="26" max="26" width="38.140625" customWidth="1"/>
    <col min="27" max="27" width="48.140625" customWidth="1"/>
    <col min="28" max="28" width="6" customWidth="1"/>
    <col min="29" max="29" width="18.5703125" customWidth="1"/>
    <col min="30" max="30" width="11.7109375" customWidth="1"/>
    <col min="31" max="31" width="14.42578125" customWidth="1"/>
    <col min="32" max="32" width="7" customWidth="1"/>
    <col min="33" max="33" width="18.5703125" customWidth="1"/>
    <col min="34" max="34" width="12.7109375" customWidth="1"/>
    <col min="35" max="35" width="14.42578125" customWidth="1"/>
    <col min="36" max="36" width="8" customWidth="1"/>
    <col min="37" max="37" width="18.5703125" customWidth="1"/>
    <col min="38" max="38" width="13.85546875" customWidth="1"/>
    <col min="39" max="39" width="53.42578125" customWidth="1"/>
    <col min="40" max="40" width="11.85546875" customWidth="1"/>
    <col min="41" max="41" width="7" customWidth="1"/>
    <col min="42" max="42" width="12" bestFit="1" customWidth="1"/>
    <col min="43" max="43" width="13.85546875" bestFit="1" customWidth="1"/>
    <col min="44" max="44" width="38.140625" bestFit="1" customWidth="1"/>
    <col min="45" max="45" width="48.140625" bestFit="1" customWidth="1"/>
    <col min="46" max="46" width="6" customWidth="1"/>
    <col min="47" max="47" width="18.5703125" bestFit="1" customWidth="1"/>
    <col min="48" max="48" width="14.42578125" bestFit="1" customWidth="1"/>
    <col min="49" max="49" width="6" customWidth="1"/>
    <col min="50" max="50" width="15" bestFit="1" customWidth="1"/>
    <col min="51" max="51" width="14.42578125" bestFit="1" customWidth="1"/>
    <col min="52" max="52" width="6" customWidth="1"/>
    <col min="53" max="53" width="12" bestFit="1" customWidth="1"/>
    <col min="54" max="54" width="11.7109375" bestFit="1" customWidth="1"/>
    <col min="55" max="55" width="14.42578125" bestFit="1" customWidth="1"/>
    <col min="56" max="56" width="7" customWidth="1"/>
    <col min="57" max="57" width="18.5703125" bestFit="1" customWidth="1"/>
    <col min="58" max="58" width="14.42578125" bestFit="1" customWidth="1"/>
    <col min="59" max="59" width="7" customWidth="1"/>
    <col min="60" max="60" width="15" bestFit="1" customWidth="1"/>
    <col min="61" max="61" width="14.42578125" bestFit="1" customWidth="1"/>
    <col min="62" max="62" width="7" customWidth="1"/>
    <col min="63" max="63" width="12" bestFit="1" customWidth="1"/>
    <col min="64" max="64" width="12.7109375" bestFit="1" customWidth="1"/>
    <col min="65" max="65" width="14.42578125" bestFit="1" customWidth="1"/>
    <col min="66" max="66" width="8" customWidth="1"/>
    <col min="67" max="67" width="18.5703125" bestFit="1" customWidth="1"/>
    <col min="68" max="68" width="14.42578125" bestFit="1" customWidth="1"/>
    <col min="69" max="69" width="8" customWidth="1"/>
    <col min="70" max="70" width="15" bestFit="1" customWidth="1"/>
    <col min="71" max="71" width="14.42578125" bestFit="1" customWidth="1"/>
    <col min="72" max="72" width="7" customWidth="1"/>
    <col min="73" max="73" width="12" bestFit="1" customWidth="1"/>
    <col min="74" max="74" width="13.85546875" bestFit="1" customWidth="1"/>
    <col min="75" max="75" width="53.42578125" bestFit="1" customWidth="1"/>
    <col min="76" max="76" width="11.8554687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9" x14ac:dyDescent="0.25">
      <c r="A2" s="71" t="s">
        <v>157</v>
      </c>
      <c r="B2" s="71" t="s">
        <v>26</v>
      </c>
      <c r="C2" s="71" t="s">
        <v>7</v>
      </c>
      <c r="D2" s="71" t="s">
        <v>8</v>
      </c>
      <c r="E2" s="71" t="s">
        <v>9</v>
      </c>
      <c r="F2" s="73">
        <v>26.76</v>
      </c>
    </row>
    <row r="3" spans="1:19" x14ac:dyDescent="0.25">
      <c r="A3" s="72" t="s">
        <v>157</v>
      </c>
      <c r="B3" s="72" t="s">
        <v>26</v>
      </c>
      <c r="C3" s="72" t="s">
        <v>7</v>
      </c>
      <c r="D3" s="72" t="s">
        <v>10</v>
      </c>
      <c r="E3" s="72" t="s">
        <v>9</v>
      </c>
      <c r="F3" s="74">
        <v>27.24</v>
      </c>
    </row>
    <row r="4" spans="1:19" x14ac:dyDescent="0.25">
      <c r="A4" s="71" t="s">
        <v>157</v>
      </c>
      <c r="B4" s="71" t="s">
        <v>26</v>
      </c>
      <c r="C4" s="71" t="s">
        <v>7</v>
      </c>
      <c r="D4" s="71" t="s">
        <v>11</v>
      </c>
      <c r="E4" s="71" t="s">
        <v>9</v>
      </c>
      <c r="F4" s="73">
        <v>26.99</v>
      </c>
    </row>
    <row r="5" spans="1:19" x14ac:dyDescent="0.25">
      <c r="A5" s="72" t="s">
        <v>157</v>
      </c>
      <c r="B5" s="72" t="s">
        <v>26</v>
      </c>
      <c r="C5" s="72" t="s">
        <v>12</v>
      </c>
      <c r="D5" s="72" t="s">
        <v>8</v>
      </c>
      <c r="E5" s="72" t="s">
        <v>9</v>
      </c>
      <c r="F5" s="74">
        <v>18.739999999999998</v>
      </c>
    </row>
    <row r="6" spans="1:19" x14ac:dyDescent="0.25">
      <c r="A6" s="71" t="s">
        <v>157</v>
      </c>
      <c r="B6" s="71" t="s">
        <v>26</v>
      </c>
      <c r="C6" s="71" t="s">
        <v>12</v>
      </c>
      <c r="D6" s="71" t="s">
        <v>10</v>
      </c>
      <c r="E6" s="71" t="s">
        <v>9</v>
      </c>
      <c r="F6" s="73">
        <v>19.12</v>
      </c>
      <c r="M6" s="2" t="s">
        <v>35</v>
      </c>
      <c r="N6" s="2" t="s">
        <v>32</v>
      </c>
    </row>
    <row r="7" spans="1:19" x14ac:dyDescent="0.25">
      <c r="A7" s="72" t="s">
        <v>157</v>
      </c>
      <c r="B7" s="72" t="s">
        <v>26</v>
      </c>
      <c r="C7" s="72" t="s">
        <v>12</v>
      </c>
      <c r="D7" s="72" t="s">
        <v>11</v>
      </c>
      <c r="E7" s="72" t="s">
        <v>9</v>
      </c>
      <c r="F7" s="74">
        <v>18.920000000000002</v>
      </c>
      <c r="N7" s="56" t="s">
        <v>26</v>
      </c>
      <c r="R7" s="56" t="s">
        <v>38</v>
      </c>
      <c r="S7" s="56" t="s">
        <v>33</v>
      </c>
    </row>
    <row r="8" spans="1:19" x14ac:dyDescent="0.25">
      <c r="A8" s="71" t="s">
        <v>157</v>
      </c>
      <c r="B8" s="71" t="s">
        <v>27</v>
      </c>
      <c r="C8" s="71" t="s">
        <v>7</v>
      </c>
      <c r="D8" s="71" t="s">
        <v>8</v>
      </c>
      <c r="E8" s="71" t="s">
        <v>9</v>
      </c>
      <c r="F8" s="73">
        <v>5.13</v>
      </c>
      <c r="N8" s="56" t="s">
        <v>9</v>
      </c>
      <c r="Q8" s="56" t="s">
        <v>39</v>
      </c>
    </row>
    <row r="9" spans="1:19" x14ac:dyDescent="0.25">
      <c r="A9" s="72" t="s">
        <v>157</v>
      </c>
      <c r="B9" s="72" t="s">
        <v>27</v>
      </c>
      <c r="C9" s="72" t="s">
        <v>7</v>
      </c>
      <c r="D9" s="72" t="s">
        <v>10</v>
      </c>
      <c r="E9" s="72" t="s">
        <v>9</v>
      </c>
      <c r="F9" s="74">
        <v>8.44</v>
      </c>
      <c r="N9" s="56" t="s">
        <v>11</v>
      </c>
      <c r="P9" s="56" t="s">
        <v>40</v>
      </c>
    </row>
    <row r="10" spans="1:19" x14ac:dyDescent="0.25">
      <c r="A10" s="71" t="s">
        <v>157</v>
      </c>
      <c r="B10" s="71" t="s">
        <v>27</v>
      </c>
      <c r="C10" s="71" t="s">
        <v>7</v>
      </c>
      <c r="D10" s="71" t="s">
        <v>11</v>
      </c>
      <c r="E10" s="71" t="s">
        <v>9</v>
      </c>
      <c r="F10" s="73">
        <v>6.73</v>
      </c>
      <c r="M10" s="2" t="s">
        <v>34</v>
      </c>
      <c r="N10" s="56" t="s">
        <v>12</v>
      </c>
      <c r="O10" s="56" t="s">
        <v>7</v>
      </c>
    </row>
    <row r="11" spans="1:19" x14ac:dyDescent="0.25">
      <c r="A11" s="72" t="s">
        <v>157</v>
      </c>
      <c r="B11" s="72" t="s">
        <v>27</v>
      </c>
      <c r="C11" s="72" t="s">
        <v>12</v>
      </c>
      <c r="D11" s="72" t="s">
        <v>8</v>
      </c>
      <c r="E11" s="72" t="s">
        <v>9</v>
      </c>
      <c r="F11" s="74">
        <v>4.49</v>
      </c>
      <c r="M11" s="3" t="s">
        <v>16</v>
      </c>
      <c r="N11" s="4">
        <v>9.6999999999999993</v>
      </c>
      <c r="O11" s="4">
        <v>13.47</v>
      </c>
      <c r="P11" s="4">
        <v>23.17</v>
      </c>
      <c r="Q11" s="4">
        <v>23.17</v>
      </c>
      <c r="R11" s="4">
        <v>23.17</v>
      </c>
      <c r="S11" s="4">
        <v>23.17</v>
      </c>
    </row>
    <row r="12" spans="1:19" x14ac:dyDescent="0.25">
      <c r="A12" s="71" t="s">
        <v>157</v>
      </c>
      <c r="B12" s="71" t="s">
        <v>27</v>
      </c>
      <c r="C12" s="71" t="s">
        <v>12</v>
      </c>
      <c r="D12" s="71" t="s">
        <v>10</v>
      </c>
      <c r="E12" s="71" t="s">
        <v>9</v>
      </c>
      <c r="F12" s="73">
        <v>7.58</v>
      </c>
      <c r="M12" s="3" t="s">
        <v>15</v>
      </c>
      <c r="N12" s="4">
        <v>10.17</v>
      </c>
      <c r="O12" s="4">
        <v>15.03</v>
      </c>
      <c r="P12" s="4">
        <v>25.2</v>
      </c>
      <c r="Q12" s="4">
        <v>25.2</v>
      </c>
      <c r="R12" s="4">
        <v>25.2</v>
      </c>
      <c r="S12" s="4">
        <v>25.2</v>
      </c>
    </row>
    <row r="13" spans="1:19" x14ac:dyDescent="0.25">
      <c r="A13" s="72" t="s">
        <v>157</v>
      </c>
      <c r="B13" s="72" t="s">
        <v>27</v>
      </c>
      <c r="C13" s="72" t="s">
        <v>12</v>
      </c>
      <c r="D13" s="72" t="s">
        <v>11</v>
      </c>
      <c r="E13" s="72" t="s">
        <v>9</v>
      </c>
      <c r="F13" s="74">
        <v>5.97</v>
      </c>
      <c r="M13" s="3" t="s">
        <v>14</v>
      </c>
      <c r="N13" s="4">
        <v>11.24</v>
      </c>
      <c r="O13" s="4">
        <v>16.73</v>
      </c>
      <c r="P13" s="4">
        <v>27.97</v>
      </c>
      <c r="Q13" s="4">
        <v>27.97</v>
      </c>
      <c r="R13" s="4">
        <v>27.97</v>
      </c>
      <c r="S13" s="4">
        <v>27.97</v>
      </c>
    </row>
    <row r="14" spans="1:19" x14ac:dyDescent="0.25">
      <c r="A14" s="71" t="s">
        <v>6</v>
      </c>
      <c r="B14" s="71" t="s">
        <v>26</v>
      </c>
      <c r="C14" s="71" t="s">
        <v>7</v>
      </c>
      <c r="D14" s="71" t="s">
        <v>8</v>
      </c>
      <c r="E14" s="71" t="s">
        <v>9</v>
      </c>
      <c r="F14" s="73">
        <v>23.2</v>
      </c>
      <c r="M14" s="3" t="s">
        <v>13</v>
      </c>
      <c r="N14" s="4">
        <v>13.14</v>
      </c>
      <c r="O14" s="4">
        <v>20.21</v>
      </c>
      <c r="P14" s="4">
        <v>33.35</v>
      </c>
      <c r="Q14" s="4">
        <v>33.35</v>
      </c>
      <c r="R14" s="4">
        <v>33.35</v>
      </c>
      <c r="S14" s="4">
        <v>33.35</v>
      </c>
    </row>
    <row r="15" spans="1:19" x14ac:dyDescent="0.25">
      <c r="A15" s="72" t="s">
        <v>6</v>
      </c>
      <c r="B15" s="72" t="s">
        <v>26</v>
      </c>
      <c r="C15" s="72" t="s">
        <v>7</v>
      </c>
      <c r="D15" s="72" t="s">
        <v>10</v>
      </c>
      <c r="E15" s="72" t="s">
        <v>9</v>
      </c>
      <c r="F15" s="74">
        <v>24.53</v>
      </c>
      <c r="M15" s="3" t="s">
        <v>6</v>
      </c>
      <c r="N15" s="4">
        <v>17.100000000000001</v>
      </c>
      <c r="O15" s="4">
        <v>23.85</v>
      </c>
      <c r="P15" s="4">
        <v>40.950000000000003</v>
      </c>
      <c r="Q15" s="4">
        <v>40.950000000000003</v>
      </c>
      <c r="R15" s="4">
        <v>40.950000000000003</v>
      </c>
      <c r="S15" s="4">
        <v>40.950000000000003</v>
      </c>
    </row>
    <row r="16" spans="1:19" x14ac:dyDescent="0.25">
      <c r="A16" s="71" t="s">
        <v>6</v>
      </c>
      <c r="B16" s="71" t="s">
        <v>26</v>
      </c>
      <c r="C16" s="71" t="s">
        <v>7</v>
      </c>
      <c r="D16" s="71" t="s">
        <v>11</v>
      </c>
      <c r="E16" s="71" t="s">
        <v>9</v>
      </c>
      <c r="F16" s="73">
        <v>23.85</v>
      </c>
      <c r="M16" s="3" t="s">
        <v>157</v>
      </c>
      <c r="N16" s="4">
        <v>18.920000000000002</v>
      </c>
      <c r="O16" s="4">
        <v>26.99</v>
      </c>
      <c r="P16" s="4">
        <v>45.91</v>
      </c>
      <c r="Q16" s="4">
        <v>45.91</v>
      </c>
      <c r="R16" s="4">
        <v>45.91</v>
      </c>
      <c r="S16" s="4">
        <v>45.91</v>
      </c>
    </row>
    <row r="17" spans="1:19" x14ac:dyDescent="0.25">
      <c r="A17" s="72" t="s">
        <v>6</v>
      </c>
      <c r="B17" s="72" t="s">
        <v>26</v>
      </c>
      <c r="C17" s="72" t="s">
        <v>12</v>
      </c>
      <c r="D17" s="72" t="s">
        <v>8</v>
      </c>
      <c r="E17" s="72" t="s">
        <v>9</v>
      </c>
      <c r="F17" s="74">
        <v>16.559999999999999</v>
      </c>
      <c r="M17" s="3" t="s">
        <v>161</v>
      </c>
      <c r="N17" s="4">
        <v>19.8</v>
      </c>
      <c r="O17" s="4">
        <v>29.85</v>
      </c>
      <c r="P17" s="4">
        <v>49.650000000000006</v>
      </c>
      <c r="Q17" s="4">
        <v>49.650000000000006</v>
      </c>
      <c r="R17" s="4">
        <v>49.650000000000006</v>
      </c>
      <c r="S17" s="4">
        <v>49.650000000000006</v>
      </c>
    </row>
    <row r="18" spans="1:19" x14ac:dyDescent="0.25">
      <c r="A18" s="71" t="s">
        <v>6</v>
      </c>
      <c r="B18" s="71" t="s">
        <v>26</v>
      </c>
      <c r="C18" s="71" t="s">
        <v>12</v>
      </c>
      <c r="D18" s="71" t="s">
        <v>10</v>
      </c>
      <c r="E18" s="71" t="s">
        <v>9</v>
      </c>
      <c r="F18" s="73">
        <v>17.690000000000001</v>
      </c>
      <c r="M18" s="3" t="s">
        <v>166</v>
      </c>
      <c r="N18" s="4">
        <v>23.14</v>
      </c>
      <c r="O18" s="4">
        <v>34.15</v>
      </c>
      <c r="P18" s="4">
        <v>57.29</v>
      </c>
      <c r="Q18" s="4">
        <v>57.29</v>
      </c>
      <c r="R18" s="4">
        <v>57.29</v>
      </c>
      <c r="S18" s="4">
        <v>57.29</v>
      </c>
    </row>
    <row r="19" spans="1:19" x14ac:dyDescent="0.25">
      <c r="A19" s="72" t="s">
        <v>6</v>
      </c>
      <c r="B19" s="72" t="s">
        <v>26</v>
      </c>
      <c r="C19" s="72" t="s">
        <v>12</v>
      </c>
      <c r="D19" s="72" t="s">
        <v>11</v>
      </c>
      <c r="E19" s="72" t="s">
        <v>9</v>
      </c>
      <c r="F19" s="74">
        <v>17.100000000000001</v>
      </c>
      <c r="M19" s="3" t="s">
        <v>33</v>
      </c>
      <c r="N19" s="4">
        <v>123.21000000000001</v>
      </c>
      <c r="O19" s="4">
        <v>180.28</v>
      </c>
      <c r="P19" s="4">
        <v>303.49</v>
      </c>
      <c r="Q19" s="4">
        <v>303.49</v>
      </c>
      <c r="R19" s="4">
        <v>303.49</v>
      </c>
      <c r="S19" s="4">
        <v>303.49</v>
      </c>
    </row>
    <row r="20" spans="1:19" x14ac:dyDescent="0.25">
      <c r="A20" s="71" t="s">
        <v>6</v>
      </c>
      <c r="B20" s="71" t="s">
        <v>27</v>
      </c>
      <c r="C20" s="71" t="s">
        <v>7</v>
      </c>
      <c r="D20" s="71" t="s">
        <v>8</v>
      </c>
      <c r="E20" s="71" t="s">
        <v>9</v>
      </c>
      <c r="F20" s="73">
        <v>5.24</v>
      </c>
    </row>
    <row r="21" spans="1:19" x14ac:dyDescent="0.25">
      <c r="A21" s="72" t="s">
        <v>6</v>
      </c>
      <c r="B21" s="72" t="s">
        <v>27</v>
      </c>
      <c r="C21" s="72" t="s">
        <v>7</v>
      </c>
      <c r="D21" s="72" t="s">
        <v>10</v>
      </c>
      <c r="E21" s="72" t="s">
        <v>9</v>
      </c>
      <c r="F21" s="74">
        <v>8.94</v>
      </c>
    </row>
    <row r="22" spans="1:19" x14ac:dyDescent="0.25">
      <c r="A22" s="71" t="s">
        <v>6</v>
      </c>
      <c r="B22" s="71" t="s">
        <v>27</v>
      </c>
      <c r="C22" s="71" t="s">
        <v>7</v>
      </c>
      <c r="D22" s="71" t="s">
        <v>11</v>
      </c>
      <c r="E22" s="71" t="s">
        <v>9</v>
      </c>
      <c r="F22" s="73">
        <v>7.03</v>
      </c>
    </row>
    <row r="23" spans="1:19" x14ac:dyDescent="0.25">
      <c r="A23" s="72" t="s">
        <v>6</v>
      </c>
      <c r="B23" s="72" t="s">
        <v>27</v>
      </c>
      <c r="C23" s="72" t="s">
        <v>12</v>
      </c>
      <c r="D23" s="72" t="s">
        <v>8</v>
      </c>
      <c r="E23" s="72" t="s">
        <v>9</v>
      </c>
      <c r="F23" s="74">
        <v>5.17</v>
      </c>
    </row>
    <row r="24" spans="1:19" x14ac:dyDescent="0.25">
      <c r="A24" s="71" t="s">
        <v>6</v>
      </c>
      <c r="B24" s="71" t="s">
        <v>27</v>
      </c>
      <c r="C24" s="71" t="s">
        <v>12</v>
      </c>
      <c r="D24" s="71" t="s">
        <v>10</v>
      </c>
      <c r="E24" s="71" t="s">
        <v>9</v>
      </c>
      <c r="F24" s="73">
        <v>8.16</v>
      </c>
    </row>
    <row r="25" spans="1:19" x14ac:dyDescent="0.25">
      <c r="A25" s="72" t="s">
        <v>6</v>
      </c>
      <c r="B25" s="72" t="s">
        <v>27</v>
      </c>
      <c r="C25" s="72" t="s">
        <v>12</v>
      </c>
      <c r="D25" s="72" t="s">
        <v>11</v>
      </c>
      <c r="E25" s="72" t="s">
        <v>9</v>
      </c>
      <c r="F25" s="74">
        <v>6.61</v>
      </c>
    </row>
    <row r="26" spans="1:19" x14ac:dyDescent="0.25">
      <c r="A26" s="71" t="s">
        <v>13</v>
      </c>
      <c r="B26" s="71" t="s">
        <v>26</v>
      </c>
      <c r="C26" s="71" t="s">
        <v>7</v>
      </c>
      <c r="D26" s="71" t="s">
        <v>8</v>
      </c>
      <c r="E26" s="71" t="s">
        <v>9</v>
      </c>
      <c r="F26" s="73">
        <v>19.64</v>
      </c>
    </row>
    <row r="27" spans="1:19" x14ac:dyDescent="0.25">
      <c r="A27" s="72" t="s">
        <v>13</v>
      </c>
      <c r="B27" s="72" t="s">
        <v>26</v>
      </c>
      <c r="C27" s="72" t="s">
        <v>7</v>
      </c>
      <c r="D27" s="72" t="s">
        <v>10</v>
      </c>
      <c r="E27" s="72" t="s">
        <v>9</v>
      </c>
      <c r="F27" s="74">
        <v>20.82</v>
      </c>
    </row>
    <row r="28" spans="1:19" x14ac:dyDescent="0.25">
      <c r="A28" s="71" t="s">
        <v>13</v>
      </c>
      <c r="B28" s="71" t="s">
        <v>26</v>
      </c>
      <c r="C28" s="71" t="s">
        <v>7</v>
      </c>
      <c r="D28" s="71" t="s">
        <v>11</v>
      </c>
      <c r="E28" s="71" t="s">
        <v>9</v>
      </c>
      <c r="F28" s="73">
        <v>20.21</v>
      </c>
    </row>
    <row r="29" spans="1:19" x14ac:dyDescent="0.25">
      <c r="A29" s="72" t="s">
        <v>13</v>
      </c>
      <c r="B29" s="72" t="s">
        <v>26</v>
      </c>
      <c r="C29" s="72" t="s">
        <v>12</v>
      </c>
      <c r="D29" s="72" t="s">
        <v>8</v>
      </c>
      <c r="E29" s="72" t="s">
        <v>9</v>
      </c>
      <c r="F29" s="74">
        <v>12.99</v>
      </c>
    </row>
    <row r="30" spans="1:19" x14ac:dyDescent="0.25">
      <c r="A30" s="71" t="s">
        <v>13</v>
      </c>
      <c r="B30" s="71" t="s">
        <v>26</v>
      </c>
      <c r="C30" s="71" t="s">
        <v>12</v>
      </c>
      <c r="D30" s="71" t="s">
        <v>10</v>
      </c>
      <c r="E30" s="71" t="s">
        <v>9</v>
      </c>
      <c r="F30" s="73">
        <v>13.3</v>
      </c>
    </row>
    <row r="31" spans="1:19" x14ac:dyDescent="0.25">
      <c r="A31" s="72" t="s">
        <v>13</v>
      </c>
      <c r="B31" s="72" t="s">
        <v>26</v>
      </c>
      <c r="C31" s="72" t="s">
        <v>12</v>
      </c>
      <c r="D31" s="72" t="s">
        <v>11</v>
      </c>
      <c r="E31" s="72" t="s">
        <v>9</v>
      </c>
      <c r="F31" s="74">
        <v>13.14</v>
      </c>
    </row>
    <row r="32" spans="1:19" x14ac:dyDescent="0.25">
      <c r="A32" s="71" t="s">
        <v>13</v>
      </c>
      <c r="B32" s="71" t="s">
        <v>27</v>
      </c>
      <c r="C32" s="71" t="s">
        <v>7</v>
      </c>
      <c r="D32" s="71" t="s">
        <v>8</v>
      </c>
      <c r="E32" s="71" t="s">
        <v>9</v>
      </c>
      <c r="F32" s="73">
        <v>5.48</v>
      </c>
    </row>
    <row r="33" spans="1:6" x14ac:dyDescent="0.25">
      <c r="A33" s="72" t="s">
        <v>13</v>
      </c>
      <c r="B33" s="72" t="s">
        <v>27</v>
      </c>
      <c r="C33" s="72" t="s">
        <v>7</v>
      </c>
      <c r="D33" s="72" t="s">
        <v>10</v>
      </c>
      <c r="E33" s="72" t="s">
        <v>9</v>
      </c>
      <c r="F33" s="74">
        <v>9.1999999999999993</v>
      </c>
    </row>
    <row r="34" spans="1:6" x14ac:dyDescent="0.25">
      <c r="A34" s="71" t="s">
        <v>13</v>
      </c>
      <c r="B34" s="71" t="s">
        <v>27</v>
      </c>
      <c r="C34" s="71" t="s">
        <v>7</v>
      </c>
      <c r="D34" s="71" t="s">
        <v>11</v>
      </c>
      <c r="E34" s="71" t="s">
        <v>9</v>
      </c>
      <c r="F34" s="73">
        <v>7.28</v>
      </c>
    </row>
    <row r="35" spans="1:6" x14ac:dyDescent="0.25">
      <c r="A35" s="72" t="s">
        <v>13</v>
      </c>
      <c r="B35" s="72" t="s">
        <v>27</v>
      </c>
      <c r="C35" s="72" t="s">
        <v>12</v>
      </c>
      <c r="D35" s="72" t="s">
        <v>8</v>
      </c>
      <c r="E35" s="72" t="s">
        <v>9</v>
      </c>
      <c r="F35" s="74">
        <v>5.71</v>
      </c>
    </row>
    <row r="36" spans="1:6" x14ac:dyDescent="0.25">
      <c r="A36" s="71" t="s">
        <v>13</v>
      </c>
      <c r="B36" s="71" t="s">
        <v>27</v>
      </c>
      <c r="C36" s="71" t="s">
        <v>12</v>
      </c>
      <c r="D36" s="71" t="s">
        <v>10</v>
      </c>
      <c r="E36" s="71" t="s">
        <v>9</v>
      </c>
      <c r="F36" s="73">
        <v>7.92</v>
      </c>
    </row>
    <row r="37" spans="1:6" x14ac:dyDescent="0.25">
      <c r="A37" s="72" t="s">
        <v>13</v>
      </c>
      <c r="B37" s="72" t="s">
        <v>27</v>
      </c>
      <c r="C37" s="72" t="s">
        <v>12</v>
      </c>
      <c r="D37" s="72" t="s">
        <v>11</v>
      </c>
      <c r="E37" s="72" t="s">
        <v>9</v>
      </c>
      <c r="F37" s="74">
        <v>6.77</v>
      </c>
    </row>
    <row r="38" spans="1:6" x14ac:dyDescent="0.25">
      <c r="A38" s="71" t="s">
        <v>14</v>
      </c>
      <c r="B38" s="71" t="s">
        <v>26</v>
      </c>
      <c r="C38" s="71" t="s">
        <v>7</v>
      </c>
      <c r="D38" s="71" t="s">
        <v>8</v>
      </c>
      <c r="E38" s="71" t="s">
        <v>9</v>
      </c>
      <c r="F38" s="73">
        <v>16.28</v>
      </c>
    </row>
    <row r="39" spans="1:6" x14ac:dyDescent="0.25">
      <c r="A39" s="72" t="s">
        <v>14</v>
      </c>
      <c r="B39" s="72" t="s">
        <v>26</v>
      </c>
      <c r="C39" s="72" t="s">
        <v>7</v>
      </c>
      <c r="D39" s="72" t="s">
        <v>10</v>
      </c>
      <c r="E39" s="72" t="s">
        <v>9</v>
      </c>
      <c r="F39" s="74">
        <v>17.2</v>
      </c>
    </row>
    <row r="40" spans="1:6" x14ac:dyDescent="0.25">
      <c r="A40" s="71" t="s">
        <v>14</v>
      </c>
      <c r="B40" s="71" t="s">
        <v>26</v>
      </c>
      <c r="C40" s="71" t="s">
        <v>7</v>
      </c>
      <c r="D40" s="71" t="s">
        <v>11</v>
      </c>
      <c r="E40" s="71" t="s">
        <v>9</v>
      </c>
      <c r="F40" s="73">
        <v>16.73</v>
      </c>
    </row>
    <row r="41" spans="1:6" x14ac:dyDescent="0.25">
      <c r="A41" s="72" t="s">
        <v>14</v>
      </c>
      <c r="B41" s="72" t="s">
        <v>26</v>
      </c>
      <c r="C41" s="72" t="s">
        <v>12</v>
      </c>
      <c r="D41" s="72" t="s">
        <v>8</v>
      </c>
      <c r="E41" s="72" t="s">
        <v>9</v>
      </c>
      <c r="F41" s="74">
        <v>9.59</v>
      </c>
    </row>
    <row r="42" spans="1:6" x14ac:dyDescent="0.25">
      <c r="A42" s="71" t="s">
        <v>14</v>
      </c>
      <c r="B42" s="71" t="s">
        <v>26</v>
      </c>
      <c r="C42" s="71" t="s">
        <v>12</v>
      </c>
      <c r="D42" s="71" t="s">
        <v>10</v>
      </c>
      <c r="E42" s="71" t="s">
        <v>9</v>
      </c>
      <c r="F42" s="73">
        <v>13.01</v>
      </c>
    </row>
    <row r="43" spans="1:6" x14ac:dyDescent="0.25">
      <c r="A43" s="72" t="s">
        <v>14</v>
      </c>
      <c r="B43" s="72" t="s">
        <v>26</v>
      </c>
      <c r="C43" s="72" t="s">
        <v>12</v>
      </c>
      <c r="D43" s="72" t="s">
        <v>11</v>
      </c>
      <c r="E43" s="72" t="s">
        <v>9</v>
      </c>
      <c r="F43" s="74">
        <v>11.24</v>
      </c>
    </row>
    <row r="44" spans="1:6" x14ac:dyDescent="0.25">
      <c r="A44" s="71" t="s">
        <v>14</v>
      </c>
      <c r="B44" s="71" t="s">
        <v>27</v>
      </c>
      <c r="C44" s="71" t="s">
        <v>7</v>
      </c>
      <c r="D44" s="71" t="s">
        <v>8</v>
      </c>
      <c r="E44" s="71" t="s">
        <v>9</v>
      </c>
      <c r="F44" s="73">
        <v>5.97</v>
      </c>
    </row>
    <row r="45" spans="1:6" x14ac:dyDescent="0.25">
      <c r="A45" s="72" t="s">
        <v>14</v>
      </c>
      <c r="B45" s="72" t="s">
        <v>27</v>
      </c>
      <c r="C45" s="72" t="s">
        <v>7</v>
      </c>
      <c r="D45" s="72" t="s">
        <v>10</v>
      </c>
      <c r="E45" s="72" t="s">
        <v>9</v>
      </c>
      <c r="F45" s="74">
        <v>9.41</v>
      </c>
    </row>
    <row r="46" spans="1:6" x14ac:dyDescent="0.25">
      <c r="A46" s="71" t="s">
        <v>14</v>
      </c>
      <c r="B46" s="71" t="s">
        <v>27</v>
      </c>
      <c r="C46" s="71" t="s">
        <v>7</v>
      </c>
      <c r="D46" s="71" t="s">
        <v>11</v>
      </c>
      <c r="E46" s="71" t="s">
        <v>9</v>
      </c>
      <c r="F46" s="73">
        <v>7.64</v>
      </c>
    </row>
    <row r="47" spans="1:6" x14ac:dyDescent="0.25">
      <c r="A47" s="72" t="s">
        <v>14</v>
      </c>
      <c r="B47" s="72" t="s">
        <v>27</v>
      </c>
      <c r="C47" s="72" t="s">
        <v>12</v>
      </c>
      <c r="D47" s="72" t="s">
        <v>8</v>
      </c>
      <c r="E47" s="72" t="s">
        <v>9</v>
      </c>
      <c r="F47" s="74">
        <v>5.97</v>
      </c>
    </row>
    <row r="48" spans="1:6" x14ac:dyDescent="0.25">
      <c r="A48" s="71" t="s">
        <v>14</v>
      </c>
      <c r="B48" s="71" t="s">
        <v>27</v>
      </c>
      <c r="C48" s="71" t="s">
        <v>12</v>
      </c>
      <c r="D48" s="71" t="s">
        <v>10</v>
      </c>
      <c r="E48" s="71" t="s">
        <v>9</v>
      </c>
      <c r="F48" s="73">
        <v>9.33</v>
      </c>
    </row>
    <row r="49" spans="1:6" x14ac:dyDescent="0.25">
      <c r="A49" s="72" t="s">
        <v>14</v>
      </c>
      <c r="B49" s="72" t="s">
        <v>27</v>
      </c>
      <c r="C49" s="72" t="s">
        <v>12</v>
      </c>
      <c r="D49" s="72" t="s">
        <v>11</v>
      </c>
      <c r="E49" s="72" t="s">
        <v>9</v>
      </c>
      <c r="F49" s="74">
        <v>7.59</v>
      </c>
    </row>
    <row r="50" spans="1:6" x14ac:dyDescent="0.25">
      <c r="A50" s="71" t="s">
        <v>15</v>
      </c>
      <c r="B50" s="71" t="s">
        <v>26</v>
      </c>
      <c r="C50" s="71" t="s">
        <v>7</v>
      </c>
      <c r="D50" s="71" t="s">
        <v>8</v>
      </c>
      <c r="E50" s="71" t="s">
        <v>9</v>
      </c>
      <c r="F50" s="73">
        <v>14.62</v>
      </c>
    </row>
    <row r="51" spans="1:6" x14ac:dyDescent="0.25">
      <c r="A51" s="72" t="s">
        <v>15</v>
      </c>
      <c r="B51" s="72" t="s">
        <v>26</v>
      </c>
      <c r="C51" s="72" t="s">
        <v>7</v>
      </c>
      <c r="D51" s="72" t="s">
        <v>10</v>
      </c>
      <c r="E51" s="72" t="s">
        <v>9</v>
      </c>
      <c r="F51" s="74">
        <v>15.47</v>
      </c>
    </row>
    <row r="52" spans="1:6" x14ac:dyDescent="0.25">
      <c r="A52" s="71" t="s">
        <v>15</v>
      </c>
      <c r="B52" s="71" t="s">
        <v>26</v>
      </c>
      <c r="C52" s="71" t="s">
        <v>7</v>
      </c>
      <c r="D52" s="71" t="s">
        <v>11</v>
      </c>
      <c r="E52" s="71" t="s">
        <v>9</v>
      </c>
      <c r="F52" s="73">
        <v>15.03</v>
      </c>
    </row>
    <row r="53" spans="1:6" x14ac:dyDescent="0.25">
      <c r="A53" s="72" t="s">
        <v>15</v>
      </c>
      <c r="B53" s="72" t="s">
        <v>26</v>
      </c>
      <c r="C53" s="72" t="s">
        <v>12</v>
      </c>
      <c r="D53" s="72" t="s">
        <v>8</v>
      </c>
      <c r="E53" s="72" t="s">
        <v>9</v>
      </c>
      <c r="F53" s="74">
        <v>9.42</v>
      </c>
    </row>
    <row r="54" spans="1:6" x14ac:dyDescent="0.25">
      <c r="A54" s="71" t="s">
        <v>15</v>
      </c>
      <c r="B54" s="71" t="s">
        <v>26</v>
      </c>
      <c r="C54" s="71" t="s">
        <v>12</v>
      </c>
      <c r="D54" s="71" t="s">
        <v>10</v>
      </c>
      <c r="E54" s="71" t="s">
        <v>9</v>
      </c>
      <c r="F54" s="73">
        <v>10.97</v>
      </c>
    </row>
    <row r="55" spans="1:6" x14ac:dyDescent="0.25">
      <c r="A55" s="72" t="s">
        <v>15</v>
      </c>
      <c r="B55" s="72" t="s">
        <v>26</v>
      </c>
      <c r="C55" s="72" t="s">
        <v>12</v>
      </c>
      <c r="D55" s="72" t="s">
        <v>11</v>
      </c>
      <c r="E55" s="72" t="s">
        <v>9</v>
      </c>
      <c r="F55" s="74">
        <v>10.17</v>
      </c>
    </row>
    <row r="56" spans="1:6" x14ac:dyDescent="0.25">
      <c r="A56" s="71" t="s">
        <v>15</v>
      </c>
      <c r="B56" s="71" t="s">
        <v>27</v>
      </c>
      <c r="C56" s="71" t="s">
        <v>7</v>
      </c>
      <c r="D56" s="71" t="s">
        <v>8</v>
      </c>
      <c r="E56" s="71" t="s">
        <v>9</v>
      </c>
      <c r="F56" s="73">
        <v>6.16</v>
      </c>
    </row>
    <row r="57" spans="1:6" x14ac:dyDescent="0.25">
      <c r="A57" s="72" t="s">
        <v>15</v>
      </c>
      <c r="B57" s="72" t="s">
        <v>27</v>
      </c>
      <c r="C57" s="72" t="s">
        <v>7</v>
      </c>
      <c r="D57" s="72" t="s">
        <v>10</v>
      </c>
      <c r="E57" s="72" t="s">
        <v>9</v>
      </c>
      <c r="F57" s="74">
        <v>9.6</v>
      </c>
    </row>
    <row r="58" spans="1:6" x14ac:dyDescent="0.25">
      <c r="A58" s="71" t="s">
        <v>15</v>
      </c>
      <c r="B58" s="71" t="s">
        <v>27</v>
      </c>
      <c r="C58" s="71" t="s">
        <v>7</v>
      </c>
      <c r="D58" s="71" t="s">
        <v>11</v>
      </c>
      <c r="E58" s="71" t="s">
        <v>9</v>
      </c>
      <c r="F58" s="73">
        <v>7.83</v>
      </c>
    </row>
    <row r="59" spans="1:6" x14ac:dyDescent="0.25">
      <c r="A59" s="72" t="s">
        <v>15</v>
      </c>
      <c r="B59" s="72" t="s">
        <v>27</v>
      </c>
      <c r="C59" s="72" t="s">
        <v>12</v>
      </c>
      <c r="D59" s="72" t="s">
        <v>8</v>
      </c>
      <c r="E59" s="72" t="s">
        <v>9</v>
      </c>
      <c r="F59" s="74">
        <v>6.19</v>
      </c>
    </row>
    <row r="60" spans="1:6" x14ac:dyDescent="0.25">
      <c r="A60" s="71" t="s">
        <v>15</v>
      </c>
      <c r="B60" s="71" t="s">
        <v>27</v>
      </c>
      <c r="C60" s="71" t="s">
        <v>12</v>
      </c>
      <c r="D60" s="71" t="s">
        <v>10</v>
      </c>
      <c r="E60" s="71" t="s">
        <v>9</v>
      </c>
      <c r="F60" s="73">
        <v>8.66</v>
      </c>
    </row>
    <row r="61" spans="1:6" x14ac:dyDescent="0.25">
      <c r="A61" s="72" t="s">
        <v>15</v>
      </c>
      <c r="B61" s="72" t="s">
        <v>27</v>
      </c>
      <c r="C61" s="72" t="s">
        <v>12</v>
      </c>
      <c r="D61" s="72" t="s">
        <v>11</v>
      </c>
      <c r="E61" s="72" t="s">
        <v>9</v>
      </c>
      <c r="F61" s="74">
        <v>7.39</v>
      </c>
    </row>
    <row r="62" spans="1:6" x14ac:dyDescent="0.25">
      <c r="A62" s="71" t="s">
        <v>16</v>
      </c>
      <c r="B62" s="71" t="s">
        <v>26</v>
      </c>
      <c r="C62" s="71" t="s">
        <v>7</v>
      </c>
      <c r="D62" s="71" t="s">
        <v>8</v>
      </c>
      <c r="E62" s="71" t="s">
        <v>9</v>
      </c>
      <c r="F62" s="73">
        <v>12.88</v>
      </c>
    </row>
    <row r="63" spans="1:6" x14ac:dyDescent="0.25">
      <c r="A63" s="72" t="s">
        <v>16</v>
      </c>
      <c r="B63" s="72" t="s">
        <v>26</v>
      </c>
      <c r="C63" s="72" t="s">
        <v>7</v>
      </c>
      <c r="D63" s="72" t="s">
        <v>10</v>
      </c>
      <c r="E63" s="72" t="s">
        <v>9</v>
      </c>
      <c r="F63" s="74">
        <v>14.09</v>
      </c>
    </row>
    <row r="64" spans="1:6" x14ac:dyDescent="0.25">
      <c r="A64" s="71" t="s">
        <v>16</v>
      </c>
      <c r="B64" s="71" t="s">
        <v>26</v>
      </c>
      <c r="C64" s="71" t="s">
        <v>7</v>
      </c>
      <c r="D64" s="71" t="s">
        <v>11</v>
      </c>
      <c r="E64" s="71" t="s">
        <v>9</v>
      </c>
      <c r="F64" s="73">
        <v>13.47</v>
      </c>
    </row>
    <row r="65" spans="1:6" x14ac:dyDescent="0.25">
      <c r="A65" s="72" t="s">
        <v>16</v>
      </c>
      <c r="B65" s="72" t="s">
        <v>26</v>
      </c>
      <c r="C65" s="72" t="s">
        <v>12</v>
      </c>
      <c r="D65" s="72" t="s">
        <v>8</v>
      </c>
      <c r="E65" s="72" t="s">
        <v>9</v>
      </c>
      <c r="F65" s="74">
        <v>8.36</v>
      </c>
    </row>
    <row r="66" spans="1:6" x14ac:dyDescent="0.25">
      <c r="A66" s="71" t="s">
        <v>16</v>
      </c>
      <c r="B66" s="71" t="s">
        <v>26</v>
      </c>
      <c r="C66" s="71" t="s">
        <v>12</v>
      </c>
      <c r="D66" s="71" t="s">
        <v>10</v>
      </c>
      <c r="E66" s="71" t="s">
        <v>9</v>
      </c>
      <c r="F66" s="73">
        <v>11.13</v>
      </c>
    </row>
    <row r="67" spans="1:6" x14ac:dyDescent="0.25">
      <c r="A67" s="72" t="s">
        <v>16</v>
      </c>
      <c r="B67" s="72" t="s">
        <v>26</v>
      </c>
      <c r="C67" s="72" t="s">
        <v>12</v>
      </c>
      <c r="D67" s="72" t="s">
        <v>11</v>
      </c>
      <c r="E67" s="72" t="s">
        <v>9</v>
      </c>
      <c r="F67" s="74">
        <v>9.6999999999999993</v>
      </c>
    </row>
    <row r="68" spans="1:6" x14ac:dyDescent="0.25">
      <c r="A68" s="71" t="s">
        <v>16</v>
      </c>
      <c r="B68" s="71" t="s">
        <v>27</v>
      </c>
      <c r="C68" s="71" t="s">
        <v>7</v>
      </c>
      <c r="D68" s="71" t="s">
        <v>8</v>
      </c>
      <c r="E68" s="71" t="s">
        <v>9</v>
      </c>
      <c r="F68" s="73">
        <v>6.11</v>
      </c>
    </row>
    <row r="69" spans="1:6" x14ac:dyDescent="0.25">
      <c r="A69" s="72" t="s">
        <v>16</v>
      </c>
      <c r="B69" s="72" t="s">
        <v>27</v>
      </c>
      <c r="C69" s="72" t="s">
        <v>7</v>
      </c>
      <c r="D69" s="72" t="s">
        <v>10</v>
      </c>
      <c r="E69" s="72" t="s">
        <v>9</v>
      </c>
      <c r="F69" s="74">
        <v>9.6999999999999993</v>
      </c>
    </row>
    <row r="70" spans="1:6" x14ac:dyDescent="0.25">
      <c r="A70" s="71" t="s">
        <v>16</v>
      </c>
      <c r="B70" s="71" t="s">
        <v>27</v>
      </c>
      <c r="C70" s="71" t="s">
        <v>7</v>
      </c>
      <c r="D70" s="71" t="s">
        <v>11</v>
      </c>
      <c r="E70" s="71" t="s">
        <v>9</v>
      </c>
      <c r="F70" s="73">
        <v>7.86</v>
      </c>
    </row>
    <row r="71" spans="1:6" x14ac:dyDescent="0.25">
      <c r="A71" s="72" t="s">
        <v>16</v>
      </c>
      <c r="B71" s="72" t="s">
        <v>27</v>
      </c>
      <c r="C71" s="72" t="s">
        <v>12</v>
      </c>
      <c r="D71" s="72" t="s">
        <v>8</v>
      </c>
      <c r="E71" s="72" t="s">
        <v>9</v>
      </c>
      <c r="F71" s="74">
        <v>6.21</v>
      </c>
    </row>
    <row r="72" spans="1:6" x14ac:dyDescent="0.25">
      <c r="A72" s="71" t="s">
        <v>16</v>
      </c>
      <c r="B72" s="71" t="s">
        <v>27</v>
      </c>
      <c r="C72" s="71" t="s">
        <v>12</v>
      </c>
      <c r="D72" s="71" t="s">
        <v>10</v>
      </c>
      <c r="E72" s="71" t="s">
        <v>9</v>
      </c>
      <c r="F72" s="73">
        <v>9.1300000000000008</v>
      </c>
    </row>
    <row r="73" spans="1:6" x14ac:dyDescent="0.25">
      <c r="A73" s="72" t="s">
        <v>16</v>
      </c>
      <c r="B73" s="72" t="s">
        <v>27</v>
      </c>
      <c r="C73" s="72" t="s">
        <v>12</v>
      </c>
      <c r="D73" s="72" t="s">
        <v>11</v>
      </c>
      <c r="E73" s="72" t="s">
        <v>9</v>
      </c>
      <c r="F73" s="74">
        <v>7.62</v>
      </c>
    </row>
    <row r="74" spans="1:6" x14ac:dyDescent="0.25">
      <c r="A74" s="71" t="s">
        <v>17</v>
      </c>
      <c r="B74" s="71" t="s">
        <v>26</v>
      </c>
      <c r="C74" s="71" t="s">
        <v>7</v>
      </c>
      <c r="D74" s="71" t="s">
        <v>8</v>
      </c>
      <c r="E74" s="71" t="s">
        <v>9</v>
      </c>
      <c r="F74" s="73">
        <v>12</v>
      </c>
    </row>
    <row r="75" spans="1:6" x14ac:dyDescent="0.25">
      <c r="A75" s="72" t="s">
        <v>17</v>
      </c>
      <c r="B75" s="72" t="s">
        <v>26</v>
      </c>
      <c r="C75" s="72" t="s">
        <v>7</v>
      </c>
      <c r="D75" s="72" t="s">
        <v>10</v>
      </c>
      <c r="E75" s="72" t="s">
        <v>9</v>
      </c>
      <c r="F75" s="74">
        <v>13.41</v>
      </c>
    </row>
    <row r="76" spans="1:6" x14ac:dyDescent="0.25">
      <c r="A76" s="71" t="s">
        <v>17</v>
      </c>
      <c r="B76" s="71" t="s">
        <v>26</v>
      </c>
      <c r="C76" s="71" t="s">
        <v>7</v>
      </c>
      <c r="D76" s="71" t="s">
        <v>11</v>
      </c>
      <c r="E76" s="71" t="s">
        <v>9</v>
      </c>
      <c r="F76" s="73">
        <v>12.69</v>
      </c>
    </row>
    <row r="77" spans="1:6" x14ac:dyDescent="0.25">
      <c r="A77" s="72" t="s">
        <v>17</v>
      </c>
      <c r="B77" s="72" t="s">
        <v>26</v>
      </c>
      <c r="C77" s="72" t="s">
        <v>12</v>
      </c>
      <c r="D77" s="72" t="s">
        <v>8</v>
      </c>
      <c r="E77" s="72" t="s">
        <v>9</v>
      </c>
      <c r="F77" s="74">
        <v>8.2899999999999991</v>
      </c>
    </row>
    <row r="78" spans="1:6" x14ac:dyDescent="0.25">
      <c r="A78" s="71" t="s">
        <v>17</v>
      </c>
      <c r="B78" s="71" t="s">
        <v>26</v>
      </c>
      <c r="C78" s="71" t="s">
        <v>12</v>
      </c>
      <c r="D78" s="71" t="s">
        <v>10</v>
      </c>
      <c r="E78" s="71" t="s">
        <v>9</v>
      </c>
      <c r="F78" s="73">
        <v>10.28</v>
      </c>
    </row>
    <row r="79" spans="1:6" x14ac:dyDescent="0.25">
      <c r="A79" s="72" t="s">
        <v>17</v>
      </c>
      <c r="B79" s="72" t="s">
        <v>26</v>
      </c>
      <c r="C79" s="72" t="s">
        <v>12</v>
      </c>
      <c r="D79" s="72" t="s">
        <v>11</v>
      </c>
      <c r="E79" s="72" t="s">
        <v>9</v>
      </c>
      <c r="F79" s="74">
        <v>9.25</v>
      </c>
    </row>
    <row r="80" spans="1:6" x14ac:dyDescent="0.25">
      <c r="A80" s="71" t="s">
        <v>17</v>
      </c>
      <c r="B80" s="71" t="s">
        <v>27</v>
      </c>
      <c r="C80" s="71" t="s">
        <v>7</v>
      </c>
      <c r="D80" s="71" t="s">
        <v>8</v>
      </c>
      <c r="E80" s="71" t="s">
        <v>9</v>
      </c>
      <c r="F80" s="73">
        <v>6.12</v>
      </c>
    </row>
    <row r="81" spans="1:6" x14ac:dyDescent="0.25">
      <c r="A81" s="72" t="s">
        <v>17</v>
      </c>
      <c r="B81" s="72" t="s">
        <v>27</v>
      </c>
      <c r="C81" s="72" t="s">
        <v>7</v>
      </c>
      <c r="D81" s="72" t="s">
        <v>10</v>
      </c>
      <c r="E81" s="72" t="s">
        <v>9</v>
      </c>
      <c r="F81" s="74">
        <v>9.6</v>
      </c>
    </row>
    <row r="82" spans="1:6" x14ac:dyDescent="0.25">
      <c r="A82" s="71" t="s">
        <v>17</v>
      </c>
      <c r="B82" s="71" t="s">
        <v>27</v>
      </c>
      <c r="C82" s="71" t="s">
        <v>7</v>
      </c>
      <c r="D82" s="71" t="s">
        <v>11</v>
      </c>
      <c r="E82" s="71" t="s">
        <v>9</v>
      </c>
      <c r="F82" s="73">
        <v>7.82</v>
      </c>
    </row>
    <row r="83" spans="1:6" x14ac:dyDescent="0.25">
      <c r="A83" s="72" t="s">
        <v>17</v>
      </c>
      <c r="B83" s="72" t="s">
        <v>27</v>
      </c>
      <c r="C83" s="72" t="s">
        <v>12</v>
      </c>
      <c r="D83" s="72" t="s">
        <v>8</v>
      </c>
      <c r="E83" s="72" t="s">
        <v>9</v>
      </c>
      <c r="F83" s="74">
        <v>6.3</v>
      </c>
    </row>
    <row r="84" spans="1:6" x14ac:dyDescent="0.25">
      <c r="A84" s="71" t="s">
        <v>17</v>
      </c>
      <c r="B84" s="71" t="s">
        <v>27</v>
      </c>
      <c r="C84" s="71" t="s">
        <v>12</v>
      </c>
      <c r="D84" s="71" t="s">
        <v>10</v>
      </c>
      <c r="E84" s="71" t="s">
        <v>9</v>
      </c>
      <c r="F84" s="73">
        <v>9.0500000000000007</v>
      </c>
    </row>
    <row r="85" spans="1:6" x14ac:dyDescent="0.25">
      <c r="A85" s="72" t="s">
        <v>17</v>
      </c>
      <c r="B85" s="72" t="s">
        <v>27</v>
      </c>
      <c r="C85" s="72" t="s">
        <v>12</v>
      </c>
      <c r="D85" s="72" t="s">
        <v>11</v>
      </c>
      <c r="E85" s="72" t="s">
        <v>9</v>
      </c>
      <c r="F85" s="74">
        <v>7.63</v>
      </c>
    </row>
    <row r="86" spans="1:6" x14ac:dyDescent="0.25">
      <c r="A86" s="71" t="s">
        <v>18</v>
      </c>
      <c r="B86" s="71" t="s">
        <v>26</v>
      </c>
      <c r="C86" s="71" t="s">
        <v>7</v>
      </c>
      <c r="D86" s="71" t="s">
        <v>8</v>
      </c>
      <c r="E86" s="71" t="s">
        <v>9</v>
      </c>
      <c r="F86" s="73">
        <v>10.72</v>
      </c>
    </row>
    <row r="87" spans="1:6" x14ac:dyDescent="0.25">
      <c r="A87" s="72" t="s">
        <v>18</v>
      </c>
      <c r="B87" s="72" t="s">
        <v>26</v>
      </c>
      <c r="C87" s="72" t="s">
        <v>7</v>
      </c>
      <c r="D87" s="72" t="s">
        <v>10</v>
      </c>
      <c r="E87" s="72" t="s">
        <v>9</v>
      </c>
      <c r="F87" s="74">
        <v>12.34</v>
      </c>
    </row>
    <row r="88" spans="1:6" x14ac:dyDescent="0.25">
      <c r="A88" s="71" t="s">
        <v>18</v>
      </c>
      <c r="B88" s="71" t="s">
        <v>26</v>
      </c>
      <c r="C88" s="71" t="s">
        <v>7</v>
      </c>
      <c r="D88" s="71" t="s">
        <v>11</v>
      </c>
      <c r="E88" s="71" t="s">
        <v>9</v>
      </c>
      <c r="F88" s="73">
        <v>11.51</v>
      </c>
    </row>
    <row r="89" spans="1:6" x14ac:dyDescent="0.25">
      <c r="A89" s="72" t="s">
        <v>18</v>
      </c>
      <c r="B89" s="72" t="s">
        <v>26</v>
      </c>
      <c r="C89" s="72" t="s">
        <v>12</v>
      </c>
      <c r="D89" s="72" t="s">
        <v>8</v>
      </c>
      <c r="E89" s="72" t="s">
        <v>9</v>
      </c>
      <c r="F89" s="74">
        <v>7.29</v>
      </c>
    </row>
    <row r="90" spans="1:6" x14ac:dyDescent="0.25">
      <c r="A90" s="71" t="s">
        <v>18</v>
      </c>
      <c r="B90" s="71" t="s">
        <v>26</v>
      </c>
      <c r="C90" s="71" t="s">
        <v>12</v>
      </c>
      <c r="D90" s="71" t="s">
        <v>10</v>
      </c>
      <c r="E90" s="71" t="s">
        <v>9</v>
      </c>
      <c r="F90" s="73">
        <v>10.14</v>
      </c>
    </row>
    <row r="91" spans="1:6" x14ac:dyDescent="0.25">
      <c r="A91" s="72" t="s">
        <v>18</v>
      </c>
      <c r="B91" s="72" t="s">
        <v>26</v>
      </c>
      <c r="C91" s="72" t="s">
        <v>12</v>
      </c>
      <c r="D91" s="72" t="s">
        <v>11</v>
      </c>
      <c r="E91" s="72" t="s">
        <v>9</v>
      </c>
      <c r="F91" s="74">
        <v>8.67</v>
      </c>
    </row>
    <row r="92" spans="1:6" x14ac:dyDescent="0.25">
      <c r="A92" s="71" t="s">
        <v>18</v>
      </c>
      <c r="B92" s="71" t="s">
        <v>27</v>
      </c>
      <c r="C92" s="71" t="s">
        <v>7</v>
      </c>
      <c r="D92" s="71" t="s">
        <v>8</v>
      </c>
      <c r="E92" s="71" t="s">
        <v>9</v>
      </c>
      <c r="F92" s="73">
        <v>6.08</v>
      </c>
    </row>
    <row r="93" spans="1:6" x14ac:dyDescent="0.25">
      <c r="A93" s="72" t="s">
        <v>18</v>
      </c>
      <c r="B93" s="72" t="s">
        <v>27</v>
      </c>
      <c r="C93" s="72" t="s">
        <v>7</v>
      </c>
      <c r="D93" s="72" t="s">
        <v>10</v>
      </c>
      <c r="E93" s="72" t="s">
        <v>9</v>
      </c>
      <c r="F93" s="74">
        <v>9.5</v>
      </c>
    </row>
    <row r="94" spans="1:6" x14ac:dyDescent="0.25">
      <c r="A94" s="71" t="s">
        <v>18</v>
      </c>
      <c r="B94" s="71" t="s">
        <v>27</v>
      </c>
      <c r="C94" s="71" t="s">
        <v>7</v>
      </c>
      <c r="D94" s="71" t="s">
        <v>11</v>
      </c>
      <c r="E94" s="71" t="s">
        <v>9</v>
      </c>
      <c r="F94" s="73">
        <v>7.74</v>
      </c>
    </row>
    <row r="95" spans="1:6" x14ac:dyDescent="0.25">
      <c r="A95" s="72" t="s">
        <v>18</v>
      </c>
      <c r="B95" s="72" t="s">
        <v>27</v>
      </c>
      <c r="C95" s="72" t="s">
        <v>12</v>
      </c>
      <c r="D95" s="72" t="s">
        <v>8</v>
      </c>
      <c r="E95" s="72" t="s">
        <v>9</v>
      </c>
      <c r="F95" s="74">
        <v>5.82</v>
      </c>
    </row>
    <row r="96" spans="1:6" x14ac:dyDescent="0.25">
      <c r="A96" s="71" t="s">
        <v>18</v>
      </c>
      <c r="B96" s="71" t="s">
        <v>27</v>
      </c>
      <c r="C96" s="71" t="s">
        <v>12</v>
      </c>
      <c r="D96" s="71" t="s">
        <v>10</v>
      </c>
      <c r="E96" s="71" t="s">
        <v>9</v>
      </c>
      <c r="F96" s="73">
        <v>9.24</v>
      </c>
    </row>
    <row r="97" spans="1:6" x14ac:dyDescent="0.25">
      <c r="A97" s="72" t="s">
        <v>18</v>
      </c>
      <c r="B97" s="72" t="s">
        <v>27</v>
      </c>
      <c r="C97" s="72" t="s">
        <v>12</v>
      </c>
      <c r="D97" s="72" t="s">
        <v>11</v>
      </c>
      <c r="E97" s="72" t="s">
        <v>9</v>
      </c>
      <c r="F97" s="74">
        <v>7.48</v>
      </c>
    </row>
    <row r="98" spans="1:6" x14ac:dyDescent="0.25">
      <c r="A98" s="71" t="s">
        <v>19</v>
      </c>
      <c r="B98" s="71" t="s">
        <v>26</v>
      </c>
      <c r="C98" s="71" t="s">
        <v>7</v>
      </c>
      <c r="D98" s="71" t="s">
        <v>8</v>
      </c>
      <c r="E98" s="71" t="s">
        <v>9</v>
      </c>
      <c r="F98" s="73">
        <v>9.2899999999999991</v>
      </c>
    </row>
    <row r="99" spans="1:6" x14ac:dyDescent="0.25">
      <c r="A99" s="72" t="s">
        <v>19</v>
      </c>
      <c r="B99" s="72" t="s">
        <v>26</v>
      </c>
      <c r="C99" s="72" t="s">
        <v>7</v>
      </c>
      <c r="D99" s="72" t="s">
        <v>10</v>
      </c>
      <c r="E99" s="72" t="s">
        <v>9</v>
      </c>
      <c r="F99" s="74">
        <v>11.13</v>
      </c>
    </row>
    <row r="100" spans="1:6" x14ac:dyDescent="0.25">
      <c r="A100" s="71" t="s">
        <v>19</v>
      </c>
      <c r="B100" s="71" t="s">
        <v>26</v>
      </c>
      <c r="C100" s="71" t="s">
        <v>7</v>
      </c>
      <c r="D100" s="71" t="s">
        <v>11</v>
      </c>
      <c r="E100" s="71" t="s">
        <v>9</v>
      </c>
      <c r="F100" s="73">
        <v>10.18</v>
      </c>
    </row>
    <row r="101" spans="1:6" x14ac:dyDescent="0.25">
      <c r="A101" s="72" t="s">
        <v>19</v>
      </c>
      <c r="B101" s="72" t="s">
        <v>26</v>
      </c>
      <c r="C101" s="72" t="s">
        <v>12</v>
      </c>
      <c r="D101" s="72" t="s">
        <v>8</v>
      </c>
      <c r="E101" s="72" t="s">
        <v>9</v>
      </c>
      <c r="F101" s="74">
        <v>6.76</v>
      </c>
    </row>
    <row r="102" spans="1:6" x14ac:dyDescent="0.25">
      <c r="A102" s="71" t="s">
        <v>19</v>
      </c>
      <c r="B102" s="71" t="s">
        <v>26</v>
      </c>
      <c r="C102" s="71" t="s">
        <v>12</v>
      </c>
      <c r="D102" s="71" t="s">
        <v>10</v>
      </c>
      <c r="E102" s="71" t="s">
        <v>9</v>
      </c>
      <c r="F102" s="73">
        <v>9.6</v>
      </c>
    </row>
    <row r="103" spans="1:6" x14ac:dyDescent="0.25">
      <c r="A103" s="72" t="s">
        <v>19</v>
      </c>
      <c r="B103" s="72" t="s">
        <v>26</v>
      </c>
      <c r="C103" s="72" t="s">
        <v>12</v>
      </c>
      <c r="D103" s="72" t="s">
        <v>11</v>
      </c>
      <c r="E103" s="72" t="s">
        <v>9</v>
      </c>
      <c r="F103" s="74">
        <v>8.1300000000000008</v>
      </c>
    </row>
    <row r="104" spans="1:6" x14ac:dyDescent="0.25">
      <c r="A104" s="71" t="s">
        <v>19</v>
      </c>
      <c r="B104" s="71" t="s">
        <v>27</v>
      </c>
      <c r="C104" s="71" t="s">
        <v>7</v>
      </c>
      <c r="D104" s="71" t="s">
        <v>8</v>
      </c>
      <c r="E104" s="71" t="s">
        <v>9</v>
      </c>
      <c r="F104" s="73">
        <v>5.69</v>
      </c>
    </row>
    <row r="105" spans="1:6" x14ac:dyDescent="0.25">
      <c r="A105" s="72" t="s">
        <v>19</v>
      </c>
      <c r="B105" s="72" t="s">
        <v>27</v>
      </c>
      <c r="C105" s="72" t="s">
        <v>7</v>
      </c>
      <c r="D105" s="72" t="s">
        <v>10</v>
      </c>
      <c r="E105" s="72" t="s">
        <v>9</v>
      </c>
      <c r="F105" s="74">
        <v>8.9600000000000009</v>
      </c>
    </row>
    <row r="106" spans="1:6" x14ac:dyDescent="0.25">
      <c r="A106" s="71" t="s">
        <v>19</v>
      </c>
      <c r="B106" s="71" t="s">
        <v>27</v>
      </c>
      <c r="C106" s="71" t="s">
        <v>7</v>
      </c>
      <c r="D106" s="71" t="s">
        <v>11</v>
      </c>
      <c r="E106" s="71" t="s">
        <v>9</v>
      </c>
      <c r="F106" s="73">
        <v>7.28</v>
      </c>
    </row>
    <row r="107" spans="1:6" x14ac:dyDescent="0.25">
      <c r="A107" s="72" t="s">
        <v>19</v>
      </c>
      <c r="B107" s="72" t="s">
        <v>27</v>
      </c>
      <c r="C107" s="72" t="s">
        <v>12</v>
      </c>
      <c r="D107" s="72" t="s">
        <v>8</v>
      </c>
      <c r="E107" s="72" t="s">
        <v>9</v>
      </c>
      <c r="F107" s="74">
        <v>5.46</v>
      </c>
    </row>
    <row r="108" spans="1:6" x14ac:dyDescent="0.25">
      <c r="A108" s="71" t="s">
        <v>19</v>
      </c>
      <c r="B108" s="71" t="s">
        <v>27</v>
      </c>
      <c r="C108" s="71" t="s">
        <v>12</v>
      </c>
      <c r="D108" s="71" t="s">
        <v>10</v>
      </c>
      <c r="E108" s="71" t="s">
        <v>9</v>
      </c>
      <c r="F108" s="73">
        <v>8.59</v>
      </c>
    </row>
    <row r="109" spans="1:6" x14ac:dyDescent="0.25">
      <c r="A109" s="72" t="s">
        <v>19</v>
      </c>
      <c r="B109" s="72" t="s">
        <v>27</v>
      </c>
      <c r="C109" s="72" t="s">
        <v>12</v>
      </c>
      <c r="D109" s="72" t="s">
        <v>11</v>
      </c>
      <c r="E109" s="72" t="s">
        <v>9</v>
      </c>
      <c r="F109" s="74">
        <v>6.98</v>
      </c>
    </row>
    <row r="110" spans="1:6" x14ac:dyDescent="0.25">
      <c r="A110" s="71" t="s">
        <v>20</v>
      </c>
      <c r="B110" s="71" t="s">
        <v>26</v>
      </c>
      <c r="C110" s="71" t="s">
        <v>7</v>
      </c>
      <c r="D110" s="71" t="s">
        <v>8</v>
      </c>
      <c r="E110" s="71" t="s">
        <v>9</v>
      </c>
      <c r="F110" s="73">
        <v>8.15</v>
      </c>
    </row>
    <row r="111" spans="1:6" x14ac:dyDescent="0.25">
      <c r="A111" s="72" t="s">
        <v>20</v>
      </c>
      <c r="B111" s="72" t="s">
        <v>26</v>
      </c>
      <c r="C111" s="72" t="s">
        <v>7</v>
      </c>
      <c r="D111" s="72" t="s">
        <v>10</v>
      </c>
      <c r="E111" s="72" t="s">
        <v>9</v>
      </c>
      <c r="F111" s="74">
        <v>10.29</v>
      </c>
    </row>
    <row r="112" spans="1:6" x14ac:dyDescent="0.25">
      <c r="A112" s="71" t="s">
        <v>20</v>
      </c>
      <c r="B112" s="71" t="s">
        <v>26</v>
      </c>
      <c r="C112" s="71" t="s">
        <v>7</v>
      </c>
      <c r="D112" s="71" t="s">
        <v>11</v>
      </c>
      <c r="E112" s="71" t="s">
        <v>9</v>
      </c>
      <c r="F112" s="73">
        <v>9.19</v>
      </c>
    </row>
    <row r="113" spans="1:6" x14ac:dyDescent="0.25">
      <c r="A113" s="72" t="s">
        <v>20</v>
      </c>
      <c r="B113" s="72" t="s">
        <v>26</v>
      </c>
      <c r="C113" s="72" t="s">
        <v>12</v>
      </c>
      <c r="D113" s="72" t="s">
        <v>8</v>
      </c>
      <c r="E113" s="72" t="s">
        <v>9</v>
      </c>
      <c r="F113" s="74">
        <v>6.27</v>
      </c>
    </row>
    <row r="114" spans="1:6" x14ac:dyDescent="0.25">
      <c r="A114" s="71" t="s">
        <v>20</v>
      </c>
      <c r="B114" s="71" t="s">
        <v>26</v>
      </c>
      <c r="C114" s="71" t="s">
        <v>12</v>
      </c>
      <c r="D114" s="71" t="s">
        <v>10</v>
      </c>
      <c r="E114" s="71" t="s">
        <v>9</v>
      </c>
      <c r="F114" s="73">
        <v>9.27</v>
      </c>
    </row>
    <row r="115" spans="1:6" x14ac:dyDescent="0.25">
      <c r="A115" s="72" t="s">
        <v>20</v>
      </c>
      <c r="B115" s="72" t="s">
        <v>26</v>
      </c>
      <c r="C115" s="72" t="s">
        <v>12</v>
      </c>
      <c r="D115" s="72" t="s">
        <v>11</v>
      </c>
      <c r="E115" s="72" t="s">
        <v>9</v>
      </c>
      <c r="F115" s="74">
        <v>7.72</v>
      </c>
    </row>
    <row r="116" spans="1:6" x14ac:dyDescent="0.25">
      <c r="A116" s="71" t="s">
        <v>20</v>
      </c>
      <c r="B116" s="71" t="s">
        <v>27</v>
      </c>
      <c r="C116" s="71" t="s">
        <v>7</v>
      </c>
      <c r="D116" s="71" t="s">
        <v>8</v>
      </c>
      <c r="E116" s="71" t="s">
        <v>9</v>
      </c>
      <c r="F116" s="73">
        <v>5.38</v>
      </c>
    </row>
    <row r="117" spans="1:6" x14ac:dyDescent="0.25">
      <c r="A117" s="72" t="s">
        <v>20</v>
      </c>
      <c r="B117" s="72" t="s">
        <v>27</v>
      </c>
      <c r="C117" s="72" t="s">
        <v>7</v>
      </c>
      <c r="D117" s="72" t="s">
        <v>10</v>
      </c>
      <c r="E117" s="72" t="s">
        <v>9</v>
      </c>
      <c r="F117" s="74">
        <v>8.66</v>
      </c>
    </row>
    <row r="118" spans="1:6" x14ac:dyDescent="0.25">
      <c r="A118" s="71" t="s">
        <v>20</v>
      </c>
      <c r="B118" s="71" t="s">
        <v>27</v>
      </c>
      <c r="C118" s="71" t="s">
        <v>7</v>
      </c>
      <c r="D118" s="71" t="s">
        <v>11</v>
      </c>
      <c r="E118" s="71" t="s">
        <v>9</v>
      </c>
      <c r="F118" s="73">
        <v>6.98</v>
      </c>
    </row>
    <row r="119" spans="1:6" x14ac:dyDescent="0.25">
      <c r="A119" s="72" t="s">
        <v>20</v>
      </c>
      <c r="B119" s="72" t="s">
        <v>27</v>
      </c>
      <c r="C119" s="72" t="s">
        <v>12</v>
      </c>
      <c r="D119" s="72" t="s">
        <v>8</v>
      </c>
      <c r="E119" s="72" t="s">
        <v>9</v>
      </c>
      <c r="F119" s="74">
        <v>4.8899999999999997</v>
      </c>
    </row>
    <row r="120" spans="1:6" x14ac:dyDescent="0.25">
      <c r="A120" s="71" t="s">
        <v>20</v>
      </c>
      <c r="B120" s="71" t="s">
        <v>27</v>
      </c>
      <c r="C120" s="71" t="s">
        <v>12</v>
      </c>
      <c r="D120" s="71" t="s">
        <v>10</v>
      </c>
      <c r="E120" s="71" t="s">
        <v>9</v>
      </c>
      <c r="F120" s="73">
        <v>8.7100000000000009</v>
      </c>
    </row>
    <row r="121" spans="1:6" x14ac:dyDescent="0.25">
      <c r="A121" s="72" t="s">
        <v>20</v>
      </c>
      <c r="B121" s="72" t="s">
        <v>27</v>
      </c>
      <c r="C121" s="72" t="s">
        <v>12</v>
      </c>
      <c r="D121" s="72" t="s">
        <v>11</v>
      </c>
      <c r="E121" s="72" t="s">
        <v>9</v>
      </c>
      <c r="F121" s="74">
        <v>6.74</v>
      </c>
    </row>
    <row r="122" spans="1:6" x14ac:dyDescent="0.25">
      <c r="A122" s="71" t="s">
        <v>21</v>
      </c>
      <c r="B122" s="71" t="s">
        <v>26</v>
      </c>
      <c r="C122" s="71" t="s">
        <v>7</v>
      </c>
      <c r="D122" s="71" t="s">
        <v>8</v>
      </c>
      <c r="E122" s="71" t="s">
        <v>9</v>
      </c>
      <c r="F122" s="73">
        <v>7.13</v>
      </c>
    </row>
    <row r="123" spans="1:6" x14ac:dyDescent="0.25">
      <c r="A123" s="72" t="s">
        <v>21</v>
      </c>
      <c r="B123" s="72" t="s">
        <v>26</v>
      </c>
      <c r="C123" s="72" t="s">
        <v>7</v>
      </c>
      <c r="D123" s="72" t="s">
        <v>10</v>
      </c>
      <c r="E123" s="72" t="s">
        <v>9</v>
      </c>
      <c r="F123" s="74">
        <v>9.66</v>
      </c>
    </row>
    <row r="124" spans="1:6" x14ac:dyDescent="0.25">
      <c r="A124" s="71" t="s">
        <v>21</v>
      </c>
      <c r="B124" s="71" t="s">
        <v>26</v>
      </c>
      <c r="C124" s="71" t="s">
        <v>7</v>
      </c>
      <c r="D124" s="71" t="s">
        <v>11</v>
      </c>
      <c r="E124" s="71" t="s">
        <v>9</v>
      </c>
      <c r="F124" s="73">
        <v>8.36</v>
      </c>
    </row>
    <row r="125" spans="1:6" x14ac:dyDescent="0.25">
      <c r="A125" s="72" t="s">
        <v>21</v>
      </c>
      <c r="B125" s="72" t="s">
        <v>26</v>
      </c>
      <c r="C125" s="72" t="s">
        <v>12</v>
      </c>
      <c r="D125" s="72" t="s">
        <v>8</v>
      </c>
      <c r="E125" s="72" t="s">
        <v>9</v>
      </c>
      <c r="F125" s="74">
        <v>5.55</v>
      </c>
    </row>
    <row r="126" spans="1:6" x14ac:dyDescent="0.25">
      <c r="A126" s="71" t="s">
        <v>21</v>
      </c>
      <c r="B126" s="71" t="s">
        <v>26</v>
      </c>
      <c r="C126" s="71" t="s">
        <v>12</v>
      </c>
      <c r="D126" s="71" t="s">
        <v>10</v>
      </c>
      <c r="E126" s="71" t="s">
        <v>9</v>
      </c>
      <c r="F126" s="73">
        <v>8.85</v>
      </c>
    </row>
    <row r="127" spans="1:6" x14ac:dyDescent="0.25">
      <c r="A127" s="72" t="s">
        <v>21</v>
      </c>
      <c r="B127" s="72" t="s">
        <v>26</v>
      </c>
      <c r="C127" s="72" t="s">
        <v>12</v>
      </c>
      <c r="D127" s="72" t="s">
        <v>11</v>
      </c>
      <c r="E127" s="72" t="s">
        <v>9</v>
      </c>
      <c r="F127" s="74">
        <v>7.15</v>
      </c>
    </row>
    <row r="128" spans="1:6" x14ac:dyDescent="0.25">
      <c r="A128" s="71" t="s">
        <v>21</v>
      </c>
      <c r="B128" s="71" t="s">
        <v>27</v>
      </c>
      <c r="C128" s="71" t="s">
        <v>7</v>
      </c>
      <c r="D128" s="71" t="s">
        <v>8</v>
      </c>
      <c r="E128" s="71" t="s">
        <v>9</v>
      </c>
      <c r="F128" s="73">
        <v>5.13</v>
      </c>
    </row>
    <row r="129" spans="1:6" x14ac:dyDescent="0.25">
      <c r="A129" s="72" t="s">
        <v>21</v>
      </c>
      <c r="B129" s="72" t="s">
        <v>27</v>
      </c>
      <c r="C129" s="72" t="s">
        <v>7</v>
      </c>
      <c r="D129" s="72" t="s">
        <v>10</v>
      </c>
      <c r="E129" s="72" t="s">
        <v>9</v>
      </c>
      <c r="F129" s="74">
        <v>8.5500000000000007</v>
      </c>
    </row>
    <row r="130" spans="1:6" x14ac:dyDescent="0.25">
      <c r="A130" s="71" t="s">
        <v>21</v>
      </c>
      <c r="B130" s="71" t="s">
        <v>27</v>
      </c>
      <c r="C130" s="71" t="s">
        <v>7</v>
      </c>
      <c r="D130" s="71" t="s">
        <v>11</v>
      </c>
      <c r="E130" s="71" t="s">
        <v>9</v>
      </c>
      <c r="F130" s="73">
        <v>6.8</v>
      </c>
    </row>
    <row r="131" spans="1:6" x14ac:dyDescent="0.25">
      <c r="A131" s="72" t="s">
        <v>21</v>
      </c>
      <c r="B131" s="72" t="s">
        <v>27</v>
      </c>
      <c r="C131" s="72" t="s">
        <v>12</v>
      </c>
      <c r="D131" s="72" t="s">
        <v>8</v>
      </c>
      <c r="E131" s="72" t="s">
        <v>9</v>
      </c>
      <c r="F131" s="74">
        <v>4.9800000000000004</v>
      </c>
    </row>
    <row r="132" spans="1:6" x14ac:dyDescent="0.25">
      <c r="A132" s="71" t="s">
        <v>21</v>
      </c>
      <c r="B132" s="71" t="s">
        <v>27</v>
      </c>
      <c r="C132" s="71" t="s">
        <v>12</v>
      </c>
      <c r="D132" s="71" t="s">
        <v>10</v>
      </c>
      <c r="E132" s="71" t="s">
        <v>9</v>
      </c>
      <c r="F132" s="73">
        <v>8.39</v>
      </c>
    </row>
    <row r="133" spans="1:6" x14ac:dyDescent="0.25">
      <c r="A133" s="72" t="s">
        <v>21</v>
      </c>
      <c r="B133" s="72" t="s">
        <v>27</v>
      </c>
      <c r="C133" s="72" t="s">
        <v>12</v>
      </c>
      <c r="D133" s="72" t="s">
        <v>11</v>
      </c>
      <c r="E133" s="72" t="s">
        <v>9</v>
      </c>
      <c r="F133" s="74">
        <v>6.63</v>
      </c>
    </row>
    <row r="134" spans="1:6" x14ac:dyDescent="0.25">
      <c r="A134" s="71" t="s">
        <v>22</v>
      </c>
      <c r="B134" s="71" t="s">
        <v>26</v>
      </c>
      <c r="C134" s="71" t="s">
        <v>7</v>
      </c>
      <c r="D134" s="71" t="s">
        <v>8</v>
      </c>
      <c r="E134" s="71" t="s">
        <v>9</v>
      </c>
      <c r="F134" s="73">
        <v>6.07</v>
      </c>
    </row>
    <row r="135" spans="1:6" x14ac:dyDescent="0.25">
      <c r="A135" s="72" t="s">
        <v>22</v>
      </c>
      <c r="B135" s="72" t="s">
        <v>26</v>
      </c>
      <c r="C135" s="72" t="s">
        <v>7</v>
      </c>
      <c r="D135" s="72" t="s">
        <v>10</v>
      </c>
      <c r="E135" s="72" t="s">
        <v>9</v>
      </c>
      <c r="F135" s="74">
        <v>8.7899999999999991</v>
      </c>
    </row>
    <row r="136" spans="1:6" x14ac:dyDescent="0.25">
      <c r="A136" s="71" t="s">
        <v>22</v>
      </c>
      <c r="B136" s="71" t="s">
        <v>26</v>
      </c>
      <c r="C136" s="71" t="s">
        <v>7</v>
      </c>
      <c r="D136" s="71" t="s">
        <v>11</v>
      </c>
      <c r="E136" s="71" t="s">
        <v>9</v>
      </c>
      <c r="F136" s="73">
        <v>7.39</v>
      </c>
    </row>
    <row r="137" spans="1:6" x14ac:dyDescent="0.25">
      <c r="A137" s="72" t="s">
        <v>22</v>
      </c>
      <c r="B137" s="72" t="s">
        <v>26</v>
      </c>
      <c r="C137" s="72" t="s">
        <v>12</v>
      </c>
      <c r="D137" s="72" t="s">
        <v>8</v>
      </c>
      <c r="E137" s="72" t="s">
        <v>9</v>
      </c>
      <c r="F137" s="74">
        <v>5.04</v>
      </c>
    </row>
    <row r="138" spans="1:6" x14ac:dyDescent="0.25">
      <c r="A138" s="71" t="s">
        <v>22</v>
      </c>
      <c r="B138" s="71" t="s">
        <v>26</v>
      </c>
      <c r="C138" s="71" t="s">
        <v>12</v>
      </c>
      <c r="D138" s="71" t="s">
        <v>10</v>
      </c>
      <c r="E138" s="71" t="s">
        <v>9</v>
      </c>
      <c r="F138" s="73">
        <v>7.58</v>
      </c>
    </row>
    <row r="139" spans="1:6" x14ac:dyDescent="0.25">
      <c r="A139" s="72" t="s">
        <v>22</v>
      </c>
      <c r="B139" s="72" t="s">
        <v>26</v>
      </c>
      <c r="C139" s="72" t="s">
        <v>12</v>
      </c>
      <c r="D139" s="72" t="s">
        <v>11</v>
      </c>
      <c r="E139" s="72" t="s">
        <v>9</v>
      </c>
      <c r="F139" s="74">
        <v>6.27</v>
      </c>
    </row>
    <row r="140" spans="1:6" x14ac:dyDescent="0.25">
      <c r="A140" s="71" t="s">
        <v>22</v>
      </c>
      <c r="B140" s="71" t="s">
        <v>27</v>
      </c>
      <c r="C140" s="71" t="s">
        <v>7</v>
      </c>
      <c r="D140" s="71" t="s">
        <v>8</v>
      </c>
      <c r="E140" s="71" t="s">
        <v>9</v>
      </c>
      <c r="F140" s="73">
        <v>4.74</v>
      </c>
    </row>
    <row r="141" spans="1:6" x14ac:dyDescent="0.25">
      <c r="A141" s="72" t="s">
        <v>22</v>
      </c>
      <c r="B141" s="72" t="s">
        <v>27</v>
      </c>
      <c r="C141" s="72" t="s">
        <v>7</v>
      </c>
      <c r="D141" s="72" t="s">
        <v>10</v>
      </c>
      <c r="E141" s="72" t="s">
        <v>9</v>
      </c>
      <c r="F141" s="74">
        <v>8.07</v>
      </c>
    </row>
    <row r="142" spans="1:6" x14ac:dyDescent="0.25">
      <c r="A142" s="71" t="s">
        <v>22</v>
      </c>
      <c r="B142" s="71" t="s">
        <v>27</v>
      </c>
      <c r="C142" s="71" t="s">
        <v>7</v>
      </c>
      <c r="D142" s="71" t="s">
        <v>11</v>
      </c>
      <c r="E142" s="71" t="s">
        <v>9</v>
      </c>
      <c r="F142" s="73">
        <v>6.36</v>
      </c>
    </row>
    <row r="143" spans="1:6" x14ac:dyDescent="0.25">
      <c r="A143" s="72" t="s">
        <v>22</v>
      </c>
      <c r="B143" s="72" t="s">
        <v>27</v>
      </c>
      <c r="C143" s="72" t="s">
        <v>12</v>
      </c>
      <c r="D143" s="72" t="s">
        <v>8</v>
      </c>
      <c r="E143" s="72" t="s">
        <v>9</v>
      </c>
      <c r="F143" s="74">
        <v>4.68</v>
      </c>
    </row>
    <row r="144" spans="1:6" x14ac:dyDescent="0.25">
      <c r="A144" s="71" t="s">
        <v>22</v>
      </c>
      <c r="B144" s="71" t="s">
        <v>27</v>
      </c>
      <c r="C144" s="71" t="s">
        <v>12</v>
      </c>
      <c r="D144" s="71" t="s">
        <v>10</v>
      </c>
      <c r="E144" s="71" t="s">
        <v>9</v>
      </c>
      <c r="F144" s="73">
        <v>7.16</v>
      </c>
    </row>
    <row r="145" spans="1:6" x14ac:dyDescent="0.25">
      <c r="A145" s="72" t="s">
        <v>22</v>
      </c>
      <c r="B145" s="72" t="s">
        <v>27</v>
      </c>
      <c r="C145" s="72" t="s">
        <v>12</v>
      </c>
      <c r="D145" s="72" t="s">
        <v>11</v>
      </c>
      <c r="E145" s="72" t="s">
        <v>9</v>
      </c>
      <c r="F145" s="74">
        <v>5.88</v>
      </c>
    </row>
    <row r="146" spans="1:6" x14ac:dyDescent="0.25">
      <c r="A146" s="71" t="s">
        <v>23</v>
      </c>
      <c r="B146" s="71" t="s">
        <v>26</v>
      </c>
      <c r="C146" s="71" t="s">
        <v>7</v>
      </c>
      <c r="D146" s="71" t="s">
        <v>8</v>
      </c>
      <c r="E146" s="71" t="s">
        <v>9</v>
      </c>
      <c r="F146" s="73">
        <v>5.41</v>
      </c>
    </row>
    <row r="147" spans="1:6" x14ac:dyDescent="0.25">
      <c r="A147" s="72" t="s">
        <v>23</v>
      </c>
      <c r="B147" s="72" t="s">
        <v>26</v>
      </c>
      <c r="C147" s="72" t="s">
        <v>7</v>
      </c>
      <c r="D147" s="72" t="s">
        <v>10</v>
      </c>
      <c r="E147" s="72" t="s">
        <v>9</v>
      </c>
      <c r="F147" s="74">
        <v>8.15</v>
      </c>
    </row>
    <row r="148" spans="1:6" x14ac:dyDescent="0.25">
      <c r="A148" s="71" t="s">
        <v>23</v>
      </c>
      <c r="B148" s="71" t="s">
        <v>26</v>
      </c>
      <c r="C148" s="71" t="s">
        <v>7</v>
      </c>
      <c r="D148" s="71" t="s">
        <v>11</v>
      </c>
      <c r="E148" s="71" t="s">
        <v>9</v>
      </c>
      <c r="F148" s="73">
        <v>6.74</v>
      </c>
    </row>
    <row r="149" spans="1:6" x14ac:dyDescent="0.25">
      <c r="A149" s="72" t="s">
        <v>23</v>
      </c>
      <c r="B149" s="72" t="s">
        <v>26</v>
      </c>
      <c r="C149" s="72" t="s">
        <v>12</v>
      </c>
      <c r="D149" s="72" t="s">
        <v>8</v>
      </c>
      <c r="E149" s="72" t="s">
        <v>9</v>
      </c>
      <c r="F149" s="74">
        <v>3.83</v>
      </c>
    </row>
    <row r="150" spans="1:6" x14ac:dyDescent="0.25">
      <c r="A150" s="71" t="s">
        <v>23</v>
      </c>
      <c r="B150" s="71" t="s">
        <v>26</v>
      </c>
      <c r="C150" s="71" t="s">
        <v>12</v>
      </c>
      <c r="D150" s="71" t="s">
        <v>10</v>
      </c>
      <c r="E150" s="71" t="s">
        <v>9</v>
      </c>
      <c r="F150" s="73">
        <v>7.94</v>
      </c>
    </row>
    <row r="151" spans="1:6" x14ac:dyDescent="0.25">
      <c r="A151" s="72" t="s">
        <v>23</v>
      </c>
      <c r="B151" s="72" t="s">
        <v>26</v>
      </c>
      <c r="C151" s="72" t="s">
        <v>12</v>
      </c>
      <c r="D151" s="72" t="s">
        <v>11</v>
      </c>
      <c r="E151" s="72" t="s">
        <v>9</v>
      </c>
      <c r="F151" s="74">
        <v>5.81</v>
      </c>
    </row>
    <row r="152" spans="1:6" x14ac:dyDescent="0.25">
      <c r="A152" s="71" t="s">
        <v>23</v>
      </c>
      <c r="B152" s="71" t="s">
        <v>27</v>
      </c>
      <c r="C152" s="71" t="s">
        <v>7</v>
      </c>
      <c r="D152" s="71" t="s">
        <v>8</v>
      </c>
      <c r="E152" s="71" t="s">
        <v>9</v>
      </c>
      <c r="F152" s="73">
        <v>4.3499999999999996</v>
      </c>
    </row>
    <row r="153" spans="1:6" x14ac:dyDescent="0.25">
      <c r="A153" s="72" t="s">
        <v>23</v>
      </c>
      <c r="B153" s="72" t="s">
        <v>27</v>
      </c>
      <c r="C153" s="72" t="s">
        <v>7</v>
      </c>
      <c r="D153" s="72" t="s">
        <v>10</v>
      </c>
      <c r="E153" s="72" t="s">
        <v>9</v>
      </c>
      <c r="F153" s="74">
        <v>7.58</v>
      </c>
    </row>
    <row r="154" spans="1:6" x14ac:dyDescent="0.25">
      <c r="A154" s="71" t="s">
        <v>23</v>
      </c>
      <c r="B154" s="71" t="s">
        <v>27</v>
      </c>
      <c r="C154" s="71" t="s">
        <v>7</v>
      </c>
      <c r="D154" s="71" t="s">
        <v>11</v>
      </c>
      <c r="E154" s="71" t="s">
        <v>9</v>
      </c>
      <c r="F154" s="73">
        <v>5.93</v>
      </c>
    </row>
    <row r="155" spans="1:6" x14ac:dyDescent="0.25">
      <c r="A155" s="72" t="s">
        <v>23</v>
      </c>
      <c r="B155" s="72" t="s">
        <v>27</v>
      </c>
      <c r="C155" s="72" t="s">
        <v>12</v>
      </c>
      <c r="D155" s="72" t="s">
        <v>8</v>
      </c>
      <c r="E155" s="72" t="s">
        <v>9</v>
      </c>
      <c r="F155" s="74">
        <v>3.65</v>
      </c>
    </row>
    <row r="156" spans="1:6" x14ac:dyDescent="0.25">
      <c r="A156" s="71" t="s">
        <v>23</v>
      </c>
      <c r="B156" s="71" t="s">
        <v>27</v>
      </c>
      <c r="C156" s="71" t="s">
        <v>12</v>
      </c>
      <c r="D156" s="71" t="s">
        <v>10</v>
      </c>
      <c r="E156" s="71" t="s">
        <v>9</v>
      </c>
      <c r="F156" s="73">
        <v>7.67</v>
      </c>
    </row>
    <row r="157" spans="1:6" x14ac:dyDescent="0.25">
      <c r="A157" s="72" t="s">
        <v>23</v>
      </c>
      <c r="B157" s="72" t="s">
        <v>27</v>
      </c>
      <c r="C157" s="72" t="s">
        <v>12</v>
      </c>
      <c r="D157" s="72" t="s">
        <v>11</v>
      </c>
      <c r="E157" s="72" t="s">
        <v>9</v>
      </c>
      <c r="F157" s="74">
        <v>5.59</v>
      </c>
    </row>
    <row r="158" spans="1:6" x14ac:dyDescent="0.25">
      <c r="A158" s="71" t="s">
        <v>157</v>
      </c>
      <c r="B158" s="71" t="s">
        <v>26</v>
      </c>
      <c r="C158" s="71" t="s">
        <v>7</v>
      </c>
      <c r="D158" s="71" t="s">
        <v>8</v>
      </c>
      <c r="E158" s="71" t="s">
        <v>24</v>
      </c>
      <c r="F158" s="73">
        <v>55.23</v>
      </c>
    </row>
    <row r="159" spans="1:6" x14ac:dyDescent="0.25">
      <c r="A159" s="72" t="s">
        <v>157</v>
      </c>
      <c r="B159" s="72" t="s">
        <v>26</v>
      </c>
      <c r="C159" s="72" t="s">
        <v>7</v>
      </c>
      <c r="D159" s="72" t="s">
        <v>10</v>
      </c>
      <c r="E159" s="72" t="s">
        <v>24</v>
      </c>
      <c r="F159" s="74">
        <v>89.86</v>
      </c>
    </row>
    <row r="160" spans="1:6" x14ac:dyDescent="0.25">
      <c r="A160" s="71" t="s">
        <v>157</v>
      </c>
      <c r="B160" s="71" t="s">
        <v>26</v>
      </c>
      <c r="C160" s="71" t="s">
        <v>7</v>
      </c>
      <c r="D160" s="71" t="s">
        <v>11</v>
      </c>
      <c r="E160" s="71" t="s">
        <v>24</v>
      </c>
      <c r="F160" s="73">
        <v>72.239999999999995</v>
      </c>
    </row>
    <row r="161" spans="1:6" x14ac:dyDescent="0.25">
      <c r="A161" s="72" t="s">
        <v>157</v>
      </c>
      <c r="B161" s="72" t="s">
        <v>26</v>
      </c>
      <c r="C161" s="72" t="s">
        <v>12</v>
      </c>
      <c r="D161" s="72" t="s">
        <v>8</v>
      </c>
      <c r="E161" s="72" t="s">
        <v>24</v>
      </c>
      <c r="F161" s="74">
        <v>51.87</v>
      </c>
    </row>
    <row r="162" spans="1:6" x14ac:dyDescent="0.25">
      <c r="A162" s="71" t="s">
        <v>157</v>
      </c>
      <c r="B162" s="71" t="s">
        <v>26</v>
      </c>
      <c r="C162" s="71" t="s">
        <v>12</v>
      </c>
      <c r="D162" s="71" t="s">
        <v>10</v>
      </c>
      <c r="E162" s="71" t="s">
        <v>24</v>
      </c>
      <c r="F162" s="73">
        <v>91.19</v>
      </c>
    </row>
    <row r="163" spans="1:6" x14ac:dyDescent="0.25">
      <c r="A163" s="72" t="s">
        <v>157</v>
      </c>
      <c r="B163" s="72" t="s">
        <v>26</v>
      </c>
      <c r="C163" s="72" t="s">
        <v>12</v>
      </c>
      <c r="D163" s="72" t="s">
        <v>11</v>
      </c>
      <c r="E163" s="72" t="s">
        <v>24</v>
      </c>
      <c r="F163" s="74">
        <v>70.900000000000006</v>
      </c>
    </row>
    <row r="164" spans="1:6" x14ac:dyDescent="0.25">
      <c r="A164" s="71" t="s">
        <v>157</v>
      </c>
      <c r="B164" s="71" t="s">
        <v>27</v>
      </c>
      <c r="C164" s="71" t="s">
        <v>7</v>
      </c>
      <c r="D164" s="71" t="s">
        <v>8</v>
      </c>
      <c r="E164" s="71" t="s">
        <v>24</v>
      </c>
      <c r="F164" s="73">
        <v>49.64</v>
      </c>
    </row>
    <row r="165" spans="1:6" x14ac:dyDescent="0.25">
      <c r="A165" s="72" t="s">
        <v>157</v>
      </c>
      <c r="B165" s="72" t="s">
        <v>27</v>
      </c>
      <c r="C165" s="72" t="s">
        <v>7</v>
      </c>
      <c r="D165" s="72" t="s">
        <v>10</v>
      </c>
      <c r="E165" s="72" t="s">
        <v>24</v>
      </c>
      <c r="F165" s="74">
        <v>82.06</v>
      </c>
    </row>
    <row r="166" spans="1:6" x14ac:dyDescent="0.25">
      <c r="A166" s="71" t="s">
        <v>157</v>
      </c>
      <c r="B166" s="71" t="s">
        <v>27</v>
      </c>
      <c r="C166" s="71" t="s">
        <v>7</v>
      </c>
      <c r="D166" s="71" t="s">
        <v>11</v>
      </c>
      <c r="E166" s="71" t="s">
        <v>24</v>
      </c>
      <c r="F166" s="73">
        <v>65.56</v>
      </c>
    </row>
    <row r="167" spans="1:6" x14ac:dyDescent="0.25">
      <c r="A167" s="72" t="s">
        <v>157</v>
      </c>
      <c r="B167" s="72" t="s">
        <v>27</v>
      </c>
      <c r="C167" s="72" t="s">
        <v>12</v>
      </c>
      <c r="D167" s="72" t="s">
        <v>8</v>
      </c>
      <c r="E167" s="72" t="s">
        <v>24</v>
      </c>
      <c r="F167" s="74">
        <v>48.44</v>
      </c>
    </row>
    <row r="168" spans="1:6" x14ac:dyDescent="0.25">
      <c r="A168" s="71" t="s">
        <v>157</v>
      </c>
      <c r="B168" s="71" t="s">
        <v>27</v>
      </c>
      <c r="C168" s="71" t="s">
        <v>12</v>
      </c>
      <c r="D168" s="71" t="s">
        <v>10</v>
      </c>
      <c r="E168" s="71" t="s">
        <v>24</v>
      </c>
      <c r="F168" s="73">
        <v>86.71</v>
      </c>
    </row>
    <row r="169" spans="1:6" x14ac:dyDescent="0.25">
      <c r="A169" s="72" t="s">
        <v>157</v>
      </c>
      <c r="B169" s="72" t="s">
        <v>27</v>
      </c>
      <c r="C169" s="72" t="s">
        <v>12</v>
      </c>
      <c r="D169" s="72" t="s">
        <v>11</v>
      </c>
      <c r="E169" s="72" t="s">
        <v>24</v>
      </c>
      <c r="F169" s="74">
        <v>66.959999999999994</v>
      </c>
    </row>
    <row r="170" spans="1:6" x14ac:dyDescent="0.25">
      <c r="A170" s="71" t="s">
        <v>6</v>
      </c>
      <c r="B170" s="71" t="s">
        <v>26</v>
      </c>
      <c r="C170" s="71" t="s">
        <v>7</v>
      </c>
      <c r="D170" s="71" t="s">
        <v>8</v>
      </c>
      <c r="E170" s="71" t="s">
        <v>24</v>
      </c>
      <c r="F170" s="73">
        <v>56.04</v>
      </c>
    </row>
    <row r="171" spans="1:6" x14ac:dyDescent="0.25">
      <c r="A171" s="72" t="s">
        <v>6</v>
      </c>
      <c r="B171" s="72" t="s">
        <v>26</v>
      </c>
      <c r="C171" s="72" t="s">
        <v>7</v>
      </c>
      <c r="D171" s="72" t="s">
        <v>10</v>
      </c>
      <c r="E171" s="72" t="s">
        <v>24</v>
      </c>
      <c r="F171" s="74">
        <v>91.16</v>
      </c>
    </row>
    <row r="172" spans="1:6" x14ac:dyDescent="0.25">
      <c r="A172" s="71" t="s">
        <v>6</v>
      </c>
      <c r="B172" s="71" t="s">
        <v>26</v>
      </c>
      <c r="C172" s="71" t="s">
        <v>7</v>
      </c>
      <c r="D172" s="71" t="s">
        <v>11</v>
      </c>
      <c r="E172" s="71" t="s">
        <v>24</v>
      </c>
      <c r="F172" s="73">
        <v>73.290000000000006</v>
      </c>
    </row>
    <row r="173" spans="1:6" x14ac:dyDescent="0.25">
      <c r="A173" s="72" t="s">
        <v>6</v>
      </c>
      <c r="B173" s="72" t="s">
        <v>26</v>
      </c>
      <c r="C173" s="72" t="s">
        <v>12</v>
      </c>
      <c r="D173" s="72" t="s">
        <v>8</v>
      </c>
      <c r="E173" s="72" t="s">
        <v>24</v>
      </c>
      <c r="F173" s="74">
        <v>54.47</v>
      </c>
    </row>
    <row r="174" spans="1:6" x14ac:dyDescent="0.25">
      <c r="A174" s="71" t="s">
        <v>6</v>
      </c>
      <c r="B174" s="71" t="s">
        <v>26</v>
      </c>
      <c r="C174" s="71" t="s">
        <v>12</v>
      </c>
      <c r="D174" s="71" t="s">
        <v>10</v>
      </c>
      <c r="E174" s="71" t="s">
        <v>24</v>
      </c>
      <c r="F174" s="73">
        <v>94.47</v>
      </c>
    </row>
    <row r="175" spans="1:6" x14ac:dyDescent="0.25">
      <c r="A175" s="72" t="s">
        <v>6</v>
      </c>
      <c r="B175" s="72" t="s">
        <v>26</v>
      </c>
      <c r="C175" s="72" t="s">
        <v>12</v>
      </c>
      <c r="D175" s="72" t="s">
        <v>11</v>
      </c>
      <c r="E175" s="72" t="s">
        <v>24</v>
      </c>
      <c r="F175" s="74">
        <v>73.819999999999993</v>
      </c>
    </row>
    <row r="176" spans="1:6" x14ac:dyDescent="0.25">
      <c r="A176" s="71" t="s">
        <v>6</v>
      </c>
      <c r="B176" s="71" t="s">
        <v>27</v>
      </c>
      <c r="C176" s="71" t="s">
        <v>7</v>
      </c>
      <c r="D176" s="71" t="s">
        <v>8</v>
      </c>
      <c r="E176" s="71" t="s">
        <v>24</v>
      </c>
      <c r="F176" s="73">
        <v>51.83</v>
      </c>
    </row>
    <row r="177" spans="1:6" x14ac:dyDescent="0.25">
      <c r="A177" s="72" t="s">
        <v>6</v>
      </c>
      <c r="B177" s="72" t="s">
        <v>27</v>
      </c>
      <c r="C177" s="72" t="s">
        <v>7</v>
      </c>
      <c r="D177" s="72" t="s">
        <v>10</v>
      </c>
      <c r="E177" s="72" t="s">
        <v>24</v>
      </c>
      <c r="F177" s="74">
        <v>85.66</v>
      </c>
    </row>
    <row r="178" spans="1:6" x14ac:dyDescent="0.25">
      <c r="A178" s="71" t="s">
        <v>6</v>
      </c>
      <c r="B178" s="71" t="s">
        <v>27</v>
      </c>
      <c r="C178" s="71" t="s">
        <v>7</v>
      </c>
      <c r="D178" s="71" t="s">
        <v>11</v>
      </c>
      <c r="E178" s="71" t="s">
        <v>24</v>
      </c>
      <c r="F178" s="73">
        <v>68.45</v>
      </c>
    </row>
    <row r="179" spans="1:6" x14ac:dyDescent="0.25">
      <c r="A179" s="72" t="s">
        <v>6</v>
      </c>
      <c r="B179" s="72" t="s">
        <v>27</v>
      </c>
      <c r="C179" s="72" t="s">
        <v>12</v>
      </c>
      <c r="D179" s="72" t="s">
        <v>8</v>
      </c>
      <c r="E179" s="72" t="s">
        <v>24</v>
      </c>
      <c r="F179" s="74">
        <v>51.86</v>
      </c>
    </row>
    <row r="180" spans="1:6" x14ac:dyDescent="0.25">
      <c r="A180" s="71" t="s">
        <v>6</v>
      </c>
      <c r="B180" s="71" t="s">
        <v>27</v>
      </c>
      <c r="C180" s="71" t="s">
        <v>12</v>
      </c>
      <c r="D180" s="71" t="s">
        <v>10</v>
      </c>
      <c r="E180" s="71" t="s">
        <v>24</v>
      </c>
      <c r="F180" s="73">
        <v>91.1</v>
      </c>
    </row>
    <row r="181" spans="1:6" x14ac:dyDescent="0.25">
      <c r="A181" s="72" t="s">
        <v>6</v>
      </c>
      <c r="B181" s="72" t="s">
        <v>27</v>
      </c>
      <c r="C181" s="72" t="s">
        <v>12</v>
      </c>
      <c r="D181" s="72" t="s">
        <v>11</v>
      </c>
      <c r="E181" s="72" t="s">
        <v>24</v>
      </c>
      <c r="F181" s="74">
        <v>70.84</v>
      </c>
    </row>
    <row r="182" spans="1:6" x14ac:dyDescent="0.25">
      <c r="A182" s="71" t="s">
        <v>13</v>
      </c>
      <c r="B182" s="71" t="s">
        <v>26</v>
      </c>
      <c r="C182" s="71" t="s">
        <v>7</v>
      </c>
      <c r="D182" s="71" t="s">
        <v>8</v>
      </c>
      <c r="E182" s="71" t="s">
        <v>24</v>
      </c>
      <c r="F182" s="73">
        <v>56.14</v>
      </c>
    </row>
    <row r="183" spans="1:6" x14ac:dyDescent="0.25">
      <c r="A183" s="72" t="s">
        <v>13</v>
      </c>
      <c r="B183" s="72" t="s">
        <v>26</v>
      </c>
      <c r="C183" s="72" t="s">
        <v>7</v>
      </c>
      <c r="D183" s="72" t="s">
        <v>10</v>
      </c>
      <c r="E183" s="72" t="s">
        <v>24</v>
      </c>
      <c r="F183" s="74">
        <v>91.38</v>
      </c>
    </row>
    <row r="184" spans="1:6" x14ac:dyDescent="0.25">
      <c r="A184" s="71" t="s">
        <v>13</v>
      </c>
      <c r="B184" s="71" t="s">
        <v>26</v>
      </c>
      <c r="C184" s="71" t="s">
        <v>7</v>
      </c>
      <c r="D184" s="71" t="s">
        <v>11</v>
      </c>
      <c r="E184" s="71" t="s">
        <v>24</v>
      </c>
      <c r="F184" s="73">
        <v>73.489999999999995</v>
      </c>
    </row>
    <row r="185" spans="1:6" x14ac:dyDescent="0.25">
      <c r="A185" s="72" t="s">
        <v>13</v>
      </c>
      <c r="B185" s="72" t="s">
        <v>26</v>
      </c>
      <c r="C185" s="72" t="s">
        <v>12</v>
      </c>
      <c r="D185" s="72" t="s">
        <v>8</v>
      </c>
      <c r="E185" s="72" t="s">
        <v>24</v>
      </c>
      <c r="F185" s="74">
        <v>55.04</v>
      </c>
    </row>
    <row r="186" spans="1:6" x14ac:dyDescent="0.25">
      <c r="A186" s="71" t="s">
        <v>13</v>
      </c>
      <c r="B186" s="71" t="s">
        <v>26</v>
      </c>
      <c r="C186" s="71" t="s">
        <v>12</v>
      </c>
      <c r="D186" s="71" t="s">
        <v>10</v>
      </c>
      <c r="E186" s="71" t="s">
        <v>24</v>
      </c>
      <c r="F186" s="73">
        <v>95.9</v>
      </c>
    </row>
    <row r="187" spans="1:6" x14ac:dyDescent="0.25">
      <c r="A187" s="72" t="s">
        <v>13</v>
      </c>
      <c r="B187" s="72" t="s">
        <v>26</v>
      </c>
      <c r="C187" s="72" t="s">
        <v>12</v>
      </c>
      <c r="D187" s="72" t="s">
        <v>11</v>
      </c>
      <c r="E187" s="72" t="s">
        <v>24</v>
      </c>
      <c r="F187" s="74">
        <v>74.83</v>
      </c>
    </row>
    <row r="188" spans="1:6" x14ac:dyDescent="0.25">
      <c r="A188" s="71" t="s">
        <v>13</v>
      </c>
      <c r="B188" s="71" t="s">
        <v>27</v>
      </c>
      <c r="C188" s="71" t="s">
        <v>7</v>
      </c>
      <c r="D188" s="71" t="s">
        <v>8</v>
      </c>
      <c r="E188" s="71" t="s">
        <v>24</v>
      </c>
      <c r="F188" s="73">
        <v>53.52</v>
      </c>
    </row>
    <row r="189" spans="1:6" x14ac:dyDescent="0.25">
      <c r="A189" s="72" t="s">
        <v>13</v>
      </c>
      <c r="B189" s="72" t="s">
        <v>27</v>
      </c>
      <c r="C189" s="72" t="s">
        <v>7</v>
      </c>
      <c r="D189" s="72" t="s">
        <v>10</v>
      </c>
      <c r="E189" s="72" t="s">
        <v>24</v>
      </c>
      <c r="F189" s="74">
        <v>88.02</v>
      </c>
    </row>
    <row r="190" spans="1:6" x14ac:dyDescent="0.25">
      <c r="A190" s="71" t="s">
        <v>13</v>
      </c>
      <c r="B190" s="71" t="s">
        <v>27</v>
      </c>
      <c r="C190" s="71" t="s">
        <v>7</v>
      </c>
      <c r="D190" s="71" t="s">
        <v>11</v>
      </c>
      <c r="E190" s="71" t="s">
        <v>24</v>
      </c>
      <c r="F190" s="73">
        <v>70.5</v>
      </c>
    </row>
    <row r="191" spans="1:6" x14ac:dyDescent="0.25">
      <c r="A191" s="72" t="s">
        <v>13</v>
      </c>
      <c r="B191" s="72" t="s">
        <v>27</v>
      </c>
      <c r="C191" s="72" t="s">
        <v>12</v>
      </c>
      <c r="D191" s="72" t="s">
        <v>8</v>
      </c>
      <c r="E191" s="72" t="s">
        <v>24</v>
      </c>
      <c r="F191" s="74">
        <v>53.34</v>
      </c>
    </row>
    <row r="192" spans="1:6" x14ac:dyDescent="0.25">
      <c r="A192" s="71" t="s">
        <v>13</v>
      </c>
      <c r="B192" s="71" t="s">
        <v>27</v>
      </c>
      <c r="C192" s="71" t="s">
        <v>12</v>
      </c>
      <c r="D192" s="71" t="s">
        <v>10</v>
      </c>
      <c r="E192" s="71" t="s">
        <v>24</v>
      </c>
      <c r="F192" s="73">
        <v>93.77</v>
      </c>
    </row>
    <row r="193" spans="1:6" x14ac:dyDescent="0.25">
      <c r="A193" s="72" t="s">
        <v>13</v>
      </c>
      <c r="B193" s="72" t="s">
        <v>27</v>
      </c>
      <c r="C193" s="72" t="s">
        <v>12</v>
      </c>
      <c r="D193" s="72" t="s">
        <v>11</v>
      </c>
      <c r="E193" s="72" t="s">
        <v>24</v>
      </c>
      <c r="F193" s="74">
        <v>72.92</v>
      </c>
    </row>
    <row r="194" spans="1:6" x14ac:dyDescent="0.25">
      <c r="A194" s="71" t="s">
        <v>14</v>
      </c>
      <c r="B194" s="71" t="s">
        <v>26</v>
      </c>
      <c r="C194" s="71" t="s">
        <v>7</v>
      </c>
      <c r="D194" s="71" t="s">
        <v>8</v>
      </c>
      <c r="E194" s="71" t="s">
        <v>24</v>
      </c>
      <c r="F194" s="73">
        <v>55.96</v>
      </c>
    </row>
    <row r="195" spans="1:6" x14ac:dyDescent="0.25">
      <c r="A195" s="72" t="s">
        <v>14</v>
      </c>
      <c r="B195" s="72" t="s">
        <v>26</v>
      </c>
      <c r="C195" s="72" t="s">
        <v>7</v>
      </c>
      <c r="D195" s="72" t="s">
        <v>10</v>
      </c>
      <c r="E195" s="72" t="s">
        <v>24</v>
      </c>
      <c r="F195" s="74">
        <v>90.77</v>
      </c>
    </row>
    <row r="196" spans="1:6" x14ac:dyDescent="0.25">
      <c r="A196" s="71" t="s">
        <v>14</v>
      </c>
      <c r="B196" s="71" t="s">
        <v>26</v>
      </c>
      <c r="C196" s="71" t="s">
        <v>7</v>
      </c>
      <c r="D196" s="71" t="s">
        <v>11</v>
      </c>
      <c r="E196" s="71" t="s">
        <v>24</v>
      </c>
      <c r="F196" s="73">
        <v>73.11</v>
      </c>
    </row>
    <row r="197" spans="1:6" x14ac:dyDescent="0.25">
      <c r="A197" s="72" t="s">
        <v>14</v>
      </c>
      <c r="B197" s="72" t="s">
        <v>26</v>
      </c>
      <c r="C197" s="72" t="s">
        <v>12</v>
      </c>
      <c r="D197" s="72" t="s">
        <v>8</v>
      </c>
      <c r="E197" s="72" t="s">
        <v>24</v>
      </c>
      <c r="F197" s="74">
        <v>56.56</v>
      </c>
    </row>
    <row r="198" spans="1:6" x14ac:dyDescent="0.25">
      <c r="A198" s="71" t="s">
        <v>14</v>
      </c>
      <c r="B198" s="71" t="s">
        <v>26</v>
      </c>
      <c r="C198" s="71" t="s">
        <v>12</v>
      </c>
      <c r="D198" s="71" t="s">
        <v>10</v>
      </c>
      <c r="E198" s="71" t="s">
        <v>24</v>
      </c>
      <c r="F198" s="73">
        <v>96.83</v>
      </c>
    </row>
    <row r="199" spans="1:6" x14ac:dyDescent="0.25">
      <c r="A199" s="72" t="s">
        <v>14</v>
      </c>
      <c r="B199" s="72" t="s">
        <v>26</v>
      </c>
      <c r="C199" s="72" t="s">
        <v>12</v>
      </c>
      <c r="D199" s="72" t="s">
        <v>11</v>
      </c>
      <c r="E199" s="72" t="s">
        <v>24</v>
      </c>
      <c r="F199" s="74">
        <v>76.09</v>
      </c>
    </row>
    <row r="200" spans="1:6" x14ac:dyDescent="0.25">
      <c r="A200" s="71" t="s">
        <v>14</v>
      </c>
      <c r="B200" s="71" t="s">
        <v>27</v>
      </c>
      <c r="C200" s="71" t="s">
        <v>7</v>
      </c>
      <c r="D200" s="71" t="s">
        <v>8</v>
      </c>
      <c r="E200" s="71" t="s">
        <v>24</v>
      </c>
      <c r="F200" s="73">
        <v>54.16</v>
      </c>
    </row>
    <row r="201" spans="1:6" x14ac:dyDescent="0.25">
      <c r="A201" s="72" t="s">
        <v>14</v>
      </c>
      <c r="B201" s="72" t="s">
        <v>27</v>
      </c>
      <c r="C201" s="72" t="s">
        <v>7</v>
      </c>
      <c r="D201" s="72" t="s">
        <v>10</v>
      </c>
      <c r="E201" s="72" t="s">
        <v>24</v>
      </c>
      <c r="F201" s="74">
        <v>88.56</v>
      </c>
    </row>
    <row r="202" spans="1:6" x14ac:dyDescent="0.25">
      <c r="A202" s="71" t="s">
        <v>14</v>
      </c>
      <c r="B202" s="71" t="s">
        <v>27</v>
      </c>
      <c r="C202" s="71" t="s">
        <v>7</v>
      </c>
      <c r="D202" s="71" t="s">
        <v>11</v>
      </c>
      <c r="E202" s="71" t="s">
        <v>24</v>
      </c>
      <c r="F202" s="73">
        <v>71.099999999999994</v>
      </c>
    </row>
    <row r="203" spans="1:6" x14ac:dyDescent="0.25">
      <c r="A203" s="72" t="s">
        <v>14</v>
      </c>
      <c r="B203" s="72" t="s">
        <v>27</v>
      </c>
      <c r="C203" s="72" t="s">
        <v>12</v>
      </c>
      <c r="D203" s="72" t="s">
        <v>8</v>
      </c>
      <c r="E203" s="72" t="s">
        <v>24</v>
      </c>
      <c r="F203" s="74">
        <v>55.2</v>
      </c>
    </row>
    <row r="204" spans="1:6" x14ac:dyDescent="0.25">
      <c r="A204" s="71" t="s">
        <v>14</v>
      </c>
      <c r="B204" s="71" t="s">
        <v>27</v>
      </c>
      <c r="C204" s="71" t="s">
        <v>12</v>
      </c>
      <c r="D204" s="71" t="s">
        <v>10</v>
      </c>
      <c r="E204" s="71" t="s">
        <v>24</v>
      </c>
      <c r="F204" s="73">
        <v>95.18</v>
      </c>
    </row>
    <row r="205" spans="1:6" x14ac:dyDescent="0.25">
      <c r="A205" s="72" t="s">
        <v>14</v>
      </c>
      <c r="B205" s="72" t="s">
        <v>27</v>
      </c>
      <c r="C205" s="72" t="s">
        <v>12</v>
      </c>
      <c r="D205" s="72" t="s">
        <v>11</v>
      </c>
      <c r="E205" s="72" t="s">
        <v>24</v>
      </c>
      <c r="F205" s="74">
        <v>74.59</v>
      </c>
    </row>
    <row r="206" spans="1:6" x14ac:dyDescent="0.25">
      <c r="A206" s="71" t="s">
        <v>15</v>
      </c>
      <c r="B206" s="71" t="s">
        <v>26</v>
      </c>
      <c r="C206" s="71" t="s">
        <v>7</v>
      </c>
      <c r="D206" s="71" t="s">
        <v>8</v>
      </c>
      <c r="E206" s="71" t="s">
        <v>24</v>
      </c>
      <c r="F206" s="73">
        <v>55.71</v>
      </c>
    </row>
    <row r="207" spans="1:6" x14ac:dyDescent="0.25">
      <c r="A207" s="72" t="s">
        <v>15</v>
      </c>
      <c r="B207" s="72" t="s">
        <v>26</v>
      </c>
      <c r="C207" s="72" t="s">
        <v>7</v>
      </c>
      <c r="D207" s="72" t="s">
        <v>10</v>
      </c>
      <c r="E207" s="72" t="s">
        <v>24</v>
      </c>
      <c r="F207" s="74">
        <v>90.86</v>
      </c>
    </row>
    <row r="208" spans="1:6" x14ac:dyDescent="0.25">
      <c r="A208" s="71" t="s">
        <v>15</v>
      </c>
      <c r="B208" s="71" t="s">
        <v>26</v>
      </c>
      <c r="C208" s="71" t="s">
        <v>7</v>
      </c>
      <c r="D208" s="71" t="s">
        <v>11</v>
      </c>
      <c r="E208" s="71" t="s">
        <v>24</v>
      </c>
      <c r="F208" s="73">
        <v>73.040000000000006</v>
      </c>
    </row>
    <row r="209" spans="1:6" x14ac:dyDescent="0.25">
      <c r="A209" s="72" t="s">
        <v>15</v>
      </c>
      <c r="B209" s="72" t="s">
        <v>26</v>
      </c>
      <c r="C209" s="72" t="s">
        <v>12</v>
      </c>
      <c r="D209" s="72" t="s">
        <v>8</v>
      </c>
      <c r="E209" s="72" t="s">
        <v>24</v>
      </c>
      <c r="F209" s="74">
        <v>55.81</v>
      </c>
    </row>
    <row r="210" spans="1:6" x14ac:dyDescent="0.25">
      <c r="A210" s="71" t="s">
        <v>15</v>
      </c>
      <c r="B210" s="71" t="s">
        <v>26</v>
      </c>
      <c r="C210" s="71" t="s">
        <v>12</v>
      </c>
      <c r="D210" s="71" t="s">
        <v>10</v>
      </c>
      <c r="E210" s="71" t="s">
        <v>24</v>
      </c>
      <c r="F210" s="73">
        <v>97.62</v>
      </c>
    </row>
    <row r="211" spans="1:6" x14ac:dyDescent="0.25">
      <c r="A211" s="72" t="s">
        <v>15</v>
      </c>
      <c r="B211" s="72" t="s">
        <v>26</v>
      </c>
      <c r="C211" s="72" t="s">
        <v>12</v>
      </c>
      <c r="D211" s="72" t="s">
        <v>11</v>
      </c>
      <c r="E211" s="72" t="s">
        <v>24</v>
      </c>
      <c r="F211" s="74">
        <v>76.06</v>
      </c>
    </row>
    <row r="212" spans="1:6" x14ac:dyDescent="0.25">
      <c r="A212" s="71" t="s">
        <v>15</v>
      </c>
      <c r="B212" s="71" t="s">
        <v>27</v>
      </c>
      <c r="C212" s="71" t="s">
        <v>7</v>
      </c>
      <c r="D212" s="71" t="s">
        <v>8</v>
      </c>
      <c r="E212" s="71" t="s">
        <v>24</v>
      </c>
      <c r="F212" s="73">
        <v>54.25</v>
      </c>
    </row>
    <row r="213" spans="1:6" x14ac:dyDescent="0.25">
      <c r="A213" s="72" t="s">
        <v>15</v>
      </c>
      <c r="B213" s="72" t="s">
        <v>27</v>
      </c>
      <c r="C213" s="72" t="s">
        <v>7</v>
      </c>
      <c r="D213" s="72" t="s">
        <v>10</v>
      </c>
      <c r="E213" s="72" t="s">
        <v>24</v>
      </c>
      <c r="F213" s="74">
        <v>89.08</v>
      </c>
    </row>
    <row r="214" spans="1:6" x14ac:dyDescent="0.25">
      <c r="A214" s="71" t="s">
        <v>15</v>
      </c>
      <c r="B214" s="71" t="s">
        <v>27</v>
      </c>
      <c r="C214" s="71" t="s">
        <v>7</v>
      </c>
      <c r="D214" s="71" t="s">
        <v>11</v>
      </c>
      <c r="E214" s="71" t="s">
        <v>24</v>
      </c>
      <c r="F214" s="73">
        <v>71.430000000000007</v>
      </c>
    </row>
    <row r="215" spans="1:6" x14ac:dyDescent="0.25">
      <c r="A215" s="72" t="s">
        <v>15</v>
      </c>
      <c r="B215" s="72" t="s">
        <v>27</v>
      </c>
      <c r="C215" s="72" t="s">
        <v>12</v>
      </c>
      <c r="D215" s="72" t="s">
        <v>8</v>
      </c>
      <c r="E215" s="72" t="s">
        <v>24</v>
      </c>
      <c r="F215" s="74">
        <v>54.6</v>
      </c>
    </row>
    <row r="216" spans="1:6" x14ac:dyDescent="0.25">
      <c r="A216" s="71" t="s">
        <v>15</v>
      </c>
      <c r="B216" s="71" t="s">
        <v>27</v>
      </c>
      <c r="C216" s="71" t="s">
        <v>12</v>
      </c>
      <c r="D216" s="71" t="s">
        <v>10</v>
      </c>
      <c r="E216" s="71" t="s">
        <v>24</v>
      </c>
      <c r="F216" s="73">
        <v>96.25</v>
      </c>
    </row>
    <row r="217" spans="1:6" x14ac:dyDescent="0.25">
      <c r="A217" s="72" t="s">
        <v>15</v>
      </c>
      <c r="B217" s="72" t="s">
        <v>27</v>
      </c>
      <c r="C217" s="72" t="s">
        <v>12</v>
      </c>
      <c r="D217" s="72" t="s">
        <v>11</v>
      </c>
      <c r="E217" s="72" t="s">
        <v>24</v>
      </c>
      <c r="F217" s="74">
        <v>74.78</v>
      </c>
    </row>
    <row r="218" spans="1:6" x14ac:dyDescent="0.25">
      <c r="A218" s="71" t="s">
        <v>16</v>
      </c>
      <c r="B218" s="71" t="s">
        <v>26</v>
      </c>
      <c r="C218" s="71" t="s">
        <v>7</v>
      </c>
      <c r="D218" s="71" t="s">
        <v>8</v>
      </c>
      <c r="E218" s="71" t="s">
        <v>24</v>
      </c>
      <c r="F218" s="73">
        <v>54.73</v>
      </c>
    </row>
    <row r="219" spans="1:6" x14ac:dyDescent="0.25">
      <c r="A219" s="72" t="s">
        <v>16</v>
      </c>
      <c r="B219" s="72" t="s">
        <v>26</v>
      </c>
      <c r="C219" s="72" t="s">
        <v>7</v>
      </c>
      <c r="D219" s="72" t="s">
        <v>10</v>
      </c>
      <c r="E219" s="72" t="s">
        <v>24</v>
      </c>
      <c r="F219" s="74">
        <v>89.3</v>
      </c>
    </row>
    <row r="220" spans="1:6" x14ac:dyDescent="0.25">
      <c r="A220" s="71" t="s">
        <v>16</v>
      </c>
      <c r="B220" s="71" t="s">
        <v>26</v>
      </c>
      <c r="C220" s="71" t="s">
        <v>7</v>
      </c>
      <c r="D220" s="71" t="s">
        <v>11</v>
      </c>
      <c r="E220" s="71" t="s">
        <v>24</v>
      </c>
      <c r="F220" s="73">
        <v>71.78</v>
      </c>
    </row>
    <row r="221" spans="1:6" x14ac:dyDescent="0.25">
      <c r="A221" s="72" t="s">
        <v>16</v>
      </c>
      <c r="B221" s="72" t="s">
        <v>26</v>
      </c>
      <c r="C221" s="72" t="s">
        <v>12</v>
      </c>
      <c r="D221" s="72" t="s">
        <v>8</v>
      </c>
      <c r="E221" s="72" t="s">
        <v>24</v>
      </c>
      <c r="F221" s="74">
        <v>53.63</v>
      </c>
    </row>
    <row r="222" spans="1:6" x14ac:dyDescent="0.25">
      <c r="A222" s="71" t="s">
        <v>16</v>
      </c>
      <c r="B222" s="71" t="s">
        <v>26</v>
      </c>
      <c r="C222" s="71" t="s">
        <v>12</v>
      </c>
      <c r="D222" s="71" t="s">
        <v>10</v>
      </c>
      <c r="E222" s="71" t="s">
        <v>24</v>
      </c>
      <c r="F222" s="73">
        <v>93.55</v>
      </c>
    </row>
    <row r="223" spans="1:6" x14ac:dyDescent="0.25">
      <c r="A223" s="72" t="s">
        <v>16</v>
      </c>
      <c r="B223" s="72" t="s">
        <v>26</v>
      </c>
      <c r="C223" s="72" t="s">
        <v>12</v>
      </c>
      <c r="D223" s="72" t="s">
        <v>11</v>
      </c>
      <c r="E223" s="72" t="s">
        <v>24</v>
      </c>
      <c r="F223" s="74">
        <v>73.02</v>
      </c>
    </row>
    <row r="224" spans="1:6" x14ac:dyDescent="0.25">
      <c r="A224" s="71" t="s">
        <v>16</v>
      </c>
      <c r="B224" s="71" t="s">
        <v>27</v>
      </c>
      <c r="C224" s="71" t="s">
        <v>7</v>
      </c>
      <c r="D224" s="71" t="s">
        <v>8</v>
      </c>
      <c r="E224" s="71" t="s">
        <v>24</v>
      </c>
      <c r="F224" s="73">
        <v>53.57</v>
      </c>
    </row>
    <row r="225" spans="1:6" x14ac:dyDescent="0.25">
      <c r="A225" s="72" t="s">
        <v>16</v>
      </c>
      <c r="B225" s="72" t="s">
        <v>27</v>
      </c>
      <c r="C225" s="72" t="s">
        <v>7</v>
      </c>
      <c r="D225" s="72" t="s">
        <v>10</v>
      </c>
      <c r="E225" s="72" t="s">
        <v>24</v>
      </c>
      <c r="F225" s="74">
        <v>87.89</v>
      </c>
    </row>
    <row r="226" spans="1:6" x14ac:dyDescent="0.25">
      <c r="A226" s="71" t="s">
        <v>16</v>
      </c>
      <c r="B226" s="71" t="s">
        <v>27</v>
      </c>
      <c r="C226" s="71" t="s">
        <v>7</v>
      </c>
      <c r="D226" s="71" t="s">
        <v>11</v>
      </c>
      <c r="E226" s="71" t="s">
        <v>24</v>
      </c>
      <c r="F226" s="73">
        <v>70.5</v>
      </c>
    </row>
    <row r="227" spans="1:6" x14ac:dyDescent="0.25">
      <c r="A227" s="72" t="s">
        <v>16</v>
      </c>
      <c r="B227" s="72" t="s">
        <v>27</v>
      </c>
      <c r="C227" s="72" t="s">
        <v>12</v>
      </c>
      <c r="D227" s="72" t="s">
        <v>8</v>
      </c>
      <c r="E227" s="72" t="s">
        <v>24</v>
      </c>
      <c r="F227" s="74">
        <v>52.59</v>
      </c>
    </row>
    <row r="228" spans="1:6" x14ac:dyDescent="0.25">
      <c r="A228" s="71" t="s">
        <v>16</v>
      </c>
      <c r="B228" s="71" t="s">
        <v>27</v>
      </c>
      <c r="C228" s="71" t="s">
        <v>12</v>
      </c>
      <c r="D228" s="71" t="s">
        <v>10</v>
      </c>
      <c r="E228" s="71" t="s">
        <v>24</v>
      </c>
      <c r="F228" s="73">
        <v>92.56</v>
      </c>
    </row>
    <row r="229" spans="1:6" x14ac:dyDescent="0.25">
      <c r="A229" s="72" t="s">
        <v>16</v>
      </c>
      <c r="B229" s="72" t="s">
        <v>27</v>
      </c>
      <c r="C229" s="72" t="s">
        <v>12</v>
      </c>
      <c r="D229" s="72" t="s">
        <v>11</v>
      </c>
      <c r="E229" s="72" t="s">
        <v>24</v>
      </c>
      <c r="F229" s="74">
        <v>72</v>
      </c>
    </row>
    <row r="230" spans="1:6" x14ac:dyDescent="0.25">
      <c r="A230" s="71" t="s">
        <v>17</v>
      </c>
      <c r="B230" s="71" t="s">
        <v>26</v>
      </c>
      <c r="C230" s="71" t="s">
        <v>7</v>
      </c>
      <c r="D230" s="71" t="s">
        <v>8</v>
      </c>
      <c r="E230" s="71" t="s">
        <v>24</v>
      </c>
      <c r="F230" s="73">
        <v>54.07</v>
      </c>
    </row>
    <row r="231" spans="1:6" x14ac:dyDescent="0.25">
      <c r="A231" s="72" t="s">
        <v>17</v>
      </c>
      <c r="B231" s="72" t="s">
        <v>26</v>
      </c>
      <c r="C231" s="72" t="s">
        <v>7</v>
      </c>
      <c r="D231" s="72" t="s">
        <v>10</v>
      </c>
      <c r="E231" s="72" t="s">
        <v>24</v>
      </c>
      <c r="F231" s="74">
        <v>88.65</v>
      </c>
    </row>
    <row r="232" spans="1:6" x14ac:dyDescent="0.25">
      <c r="A232" s="71" t="s">
        <v>17</v>
      </c>
      <c r="B232" s="71" t="s">
        <v>26</v>
      </c>
      <c r="C232" s="71" t="s">
        <v>7</v>
      </c>
      <c r="D232" s="71" t="s">
        <v>11</v>
      </c>
      <c r="E232" s="71" t="s">
        <v>24</v>
      </c>
      <c r="F232" s="73">
        <v>71.11</v>
      </c>
    </row>
    <row r="233" spans="1:6" x14ac:dyDescent="0.25">
      <c r="A233" s="72" t="s">
        <v>17</v>
      </c>
      <c r="B233" s="72" t="s">
        <v>26</v>
      </c>
      <c r="C233" s="72" t="s">
        <v>12</v>
      </c>
      <c r="D233" s="72" t="s">
        <v>8</v>
      </c>
      <c r="E233" s="72" t="s">
        <v>24</v>
      </c>
      <c r="F233" s="74">
        <v>51.63</v>
      </c>
    </row>
    <row r="234" spans="1:6" x14ac:dyDescent="0.25">
      <c r="A234" s="71" t="s">
        <v>17</v>
      </c>
      <c r="B234" s="71" t="s">
        <v>26</v>
      </c>
      <c r="C234" s="71" t="s">
        <v>12</v>
      </c>
      <c r="D234" s="71" t="s">
        <v>10</v>
      </c>
      <c r="E234" s="71" t="s">
        <v>24</v>
      </c>
      <c r="F234" s="73">
        <v>92.78</v>
      </c>
    </row>
    <row r="235" spans="1:6" x14ac:dyDescent="0.25">
      <c r="A235" s="72" t="s">
        <v>17</v>
      </c>
      <c r="B235" s="72" t="s">
        <v>26</v>
      </c>
      <c r="C235" s="72" t="s">
        <v>12</v>
      </c>
      <c r="D235" s="72" t="s">
        <v>11</v>
      </c>
      <c r="E235" s="72" t="s">
        <v>24</v>
      </c>
      <c r="F235" s="74">
        <v>71.569999999999993</v>
      </c>
    </row>
    <row r="236" spans="1:6" x14ac:dyDescent="0.25">
      <c r="A236" s="71" t="s">
        <v>17</v>
      </c>
      <c r="B236" s="71" t="s">
        <v>27</v>
      </c>
      <c r="C236" s="71" t="s">
        <v>7</v>
      </c>
      <c r="D236" s="71" t="s">
        <v>8</v>
      </c>
      <c r="E236" s="71" t="s">
        <v>24</v>
      </c>
      <c r="F236" s="73">
        <v>53.03</v>
      </c>
    </row>
    <row r="237" spans="1:6" x14ac:dyDescent="0.25">
      <c r="A237" s="72" t="s">
        <v>17</v>
      </c>
      <c r="B237" s="72" t="s">
        <v>27</v>
      </c>
      <c r="C237" s="72" t="s">
        <v>7</v>
      </c>
      <c r="D237" s="72" t="s">
        <v>10</v>
      </c>
      <c r="E237" s="72" t="s">
        <v>24</v>
      </c>
      <c r="F237" s="74">
        <v>87.42</v>
      </c>
    </row>
    <row r="238" spans="1:6" x14ac:dyDescent="0.25">
      <c r="A238" s="71" t="s">
        <v>17</v>
      </c>
      <c r="B238" s="71" t="s">
        <v>27</v>
      </c>
      <c r="C238" s="71" t="s">
        <v>7</v>
      </c>
      <c r="D238" s="71" t="s">
        <v>11</v>
      </c>
      <c r="E238" s="71" t="s">
        <v>24</v>
      </c>
      <c r="F238" s="73">
        <v>69.989999999999995</v>
      </c>
    </row>
    <row r="239" spans="1:6" x14ac:dyDescent="0.25">
      <c r="A239" s="72" t="s">
        <v>17</v>
      </c>
      <c r="B239" s="72" t="s">
        <v>27</v>
      </c>
      <c r="C239" s="72" t="s">
        <v>12</v>
      </c>
      <c r="D239" s="72" t="s">
        <v>8</v>
      </c>
      <c r="E239" s="72" t="s">
        <v>24</v>
      </c>
      <c r="F239" s="74">
        <v>50.69</v>
      </c>
    </row>
    <row r="240" spans="1:6" x14ac:dyDescent="0.25">
      <c r="A240" s="71" t="s">
        <v>17</v>
      </c>
      <c r="B240" s="71" t="s">
        <v>27</v>
      </c>
      <c r="C240" s="71" t="s">
        <v>12</v>
      </c>
      <c r="D240" s="71" t="s">
        <v>10</v>
      </c>
      <c r="E240" s="71" t="s">
        <v>24</v>
      </c>
      <c r="F240" s="73">
        <v>91.63</v>
      </c>
    </row>
    <row r="241" spans="1:6" x14ac:dyDescent="0.25">
      <c r="A241" s="72" t="s">
        <v>17</v>
      </c>
      <c r="B241" s="72" t="s">
        <v>27</v>
      </c>
      <c r="C241" s="72" t="s">
        <v>12</v>
      </c>
      <c r="D241" s="72" t="s">
        <v>11</v>
      </c>
      <c r="E241" s="72" t="s">
        <v>24</v>
      </c>
      <c r="F241" s="74">
        <v>70.53</v>
      </c>
    </row>
    <row r="242" spans="1:6" x14ac:dyDescent="0.25">
      <c r="A242" s="71" t="s">
        <v>18</v>
      </c>
      <c r="B242" s="71" t="s">
        <v>26</v>
      </c>
      <c r="C242" s="71" t="s">
        <v>7</v>
      </c>
      <c r="D242" s="71" t="s">
        <v>8</v>
      </c>
      <c r="E242" s="71" t="s">
        <v>24</v>
      </c>
      <c r="F242" s="73">
        <v>54.18</v>
      </c>
    </row>
    <row r="243" spans="1:6" x14ac:dyDescent="0.25">
      <c r="A243" s="72" t="s">
        <v>18</v>
      </c>
      <c r="B243" s="72" t="s">
        <v>26</v>
      </c>
      <c r="C243" s="72" t="s">
        <v>7</v>
      </c>
      <c r="D243" s="72" t="s">
        <v>10</v>
      </c>
      <c r="E243" s="72" t="s">
        <v>24</v>
      </c>
      <c r="F243" s="74">
        <v>89.27</v>
      </c>
    </row>
    <row r="244" spans="1:6" x14ac:dyDescent="0.25">
      <c r="A244" s="71" t="s">
        <v>18</v>
      </c>
      <c r="B244" s="71" t="s">
        <v>26</v>
      </c>
      <c r="C244" s="71" t="s">
        <v>7</v>
      </c>
      <c r="D244" s="71" t="s">
        <v>11</v>
      </c>
      <c r="E244" s="71" t="s">
        <v>24</v>
      </c>
      <c r="F244" s="73">
        <v>71.48</v>
      </c>
    </row>
    <row r="245" spans="1:6" x14ac:dyDescent="0.25">
      <c r="A245" s="72" t="s">
        <v>18</v>
      </c>
      <c r="B245" s="72" t="s">
        <v>26</v>
      </c>
      <c r="C245" s="72" t="s">
        <v>12</v>
      </c>
      <c r="D245" s="72" t="s">
        <v>8</v>
      </c>
      <c r="E245" s="72" t="s">
        <v>24</v>
      </c>
      <c r="F245" s="74">
        <v>52.59</v>
      </c>
    </row>
    <row r="246" spans="1:6" x14ac:dyDescent="0.25">
      <c r="A246" s="71" t="s">
        <v>18</v>
      </c>
      <c r="B246" s="71" t="s">
        <v>26</v>
      </c>
      <c r="C246" s="71" t="s">
        <v>12</v>
      </c>
      <c r="D246" s="71" t="s">
        <v>10</v>
      </c>
      <c r="E246" s="71" t="s">
        <v>24</v>
      </c>
      <c r="F246" s="73">
        <v>92.27</v>
      </c>
    </row>
    <row r="247" spans="1:6" x14ac:dyDescent="0.25">
      <c r="A247" s="72" t="s">
        <v>18</v>
      </c>
      <c r="B247" s="72" t="s">
        <v>26</v>
      </c>
      <c r="C247" s="72" t="s">
        <v>12</v>
      </c>
      <c r="D247" s="72" t="s">
        <v>11</v>
      </c>
      <c r="E247" s="72" t="s">
        <v>24</v>
      </c>
      <c r="F247" s="74">
        <v>71.84</v>
      </c>
    </row>
    <row r="248" spans="1:6" x14ac:dyDescent="0.25">
      <c r="A248" s="71" t="s">
        <v>18</v>
      </c>
      <c r="B248" s="71" t="s">
        <v>27</v>
      </c>
      <c r="C248" s="71" t="s">
        <v>7</v>
      </c>
      <c r="D248" s="71" t="s">
        <v>8</v>
      </c>
      <c r="E248" s="71" t="s">
        <v>24</v>
      </c>
      <c r="F248" s="73">
        <v>53.2</v>
      </c>
    </row>
    <row r="249" spans="1:6" x14ac:dyDescent="0.25">
      <c r="A249" s="72" t="s">
        <v>18</v>
      </c>
      <c r="B249" s="72" t="s">
        <v>27</v>
      </c>
      <c r="C249" s="72" t="s">
        <v>7</v>
      </c>
      <c r="D249" s="72" t="s">
        <v>10</v>
      </c>
      <c r="E249" s="72" t="s">
        <v>24</v>
      </c>
      <c r="F249" s="74">
        <v>88.17</v>
      </c>
    </row>
    <row r="250" spans="1:6" x14ac:dyDescent="0.25">
      <c r="A250" s="71" t="s">
        <v>18</v>
      </c>
      <c r="B250" s="71" t="s">
        <v>27</v>
      </c>
      <c r="C250" s="71" t="s">
        <v>7</v>
      </c>
      <c r="D250" s="71" t="s">
        <v>11</v>
      </c>
      <c r="E250" s="71" t="s">
        <v>24</v>
      </c>
      <c r="F250" s="73">
        <v>70.44</v>
      </c>
    </row>
    <row r="251" spans="1:6" x14ac:dyDescent="0.25">
      <c r="A251" s="72" t="s">
        <v>18</v>
      </c>
      <c r="B251" s="72" t="s">
        <v>27</v>
      </c>
      <c r="C251" s="72" t="s">
        <v>12</v>
      </c>
      <c r="D251" s="72" t="s">
        <v>8</v>
      </c>
      <c r="E251" s="72" t="s">
        <v>24</v>
      </c>
      <c r="F251" s="74">
        <v>51.76</v>
      </c>
    </row>
    <row r="252" spans="1:6" x14ac:dyDescent="0.25">
      <c r="A252" s="71" t="s">
        <v>18</v>
      </c>
      <c r="B252" s="71" t="s">
        <v>27</v>
      </c>
      <c r="C252" s="71" t="s">
        <v>12</v>
      </c>
      <c r="D252" s="71" t="s">
        <v>10</v>
      </c>
      <c r="E252" s="71" t="s">
        <v>24</v>
      </c>
      <c r="F252" s="73">
        <v>91.24</v>
      </c>
    </row>
    <row r="253" spans="1:6" x14ac:dyDescent="0.25">
      <c r="A253" s="72" t="s">
        <v>18</v>
      </c>
      <c r="B253" s="72" t="s">
        <v>27</v>
      </c>
      <c r="C253" s="72" t="s">
        <v>12</v>
      </c>
      <c r="D253" s="72" t="s">
        <v>11</v>
      </c>
      <c r="E253" s="72" t="s">
        <v>24</v>
      </c>
      <c r="F253" s="74">
        <v>70.91</v>
      </c>
    </row>
    <row r="254" spans="1:6" x14ac:dyDescent="0.25">
      <c r="A254" s="71" t="s">
        <v>19</v>
      </c>
      <c r="B254" s="71" t="s">
        <v>26</v>
      </c>
      <c r="C254" s="71" t="s">
        <v>7</v>
      </c>
      <c r="D254" s="71" t="s">
        <v>8</v>
      </c>
      <c r="E254" s="71" t="s">
        <v>24</v>
      </c>
      <c r="F254" s="73">
        <v>53.74</v>
      </c>
    </row>
    <row r="255" spans="1:6" x14ac:dyDescent="0.25">
      <c r="A255" s="72" t="s">
        <v>19</v>
      </c>
      <c r="B255" s="72" t="s">
        <v>26</v>
      </c>
      <c r="C255" s="72" t="s">
        <v>7</v>
      </c>
      <c r="D255" s="72" t="s">
        <v>10</v>
      </c>
      <c r="E255" s="72" t="s">
        <v>24</v>
      </c>
      <c r="F255" s="74">
        <v>89.39</v>
      </c>
    </row>
    <row r="256" spans="1:6" x14ac:dyDescent="0.25">
      <c r="A256" s="71" t="s">
        <v>19</v>
      </c>
      <c r="B256" s="71" t="s">
        <v>26</v>
      </c>
      <c r="C256" s="71" t="s">
        <v>7</v>
      </c>
      <c r="D256" s="71" t="s">
        <v>11</v>
      </c>
      <c r="E256" s="71" t="s">
        <v>24</v>
      </c>
      <c r="F256" s="73">
        <v>71.319999999999993</v>
      </c>
    </row>
    <row r="257" spans="1:6" x14ac:dyDescent="0.25">
      <c r="A257" s="72" t="s">
        <v>19</v>
      </c>
      <c r="B257" s="72" t="s">
        <v>26</v>
      </c>
      <c r="C257" s="72" t="s">
        <v>12</v>
      </c>
      <c r="D257" s="72" t="s">
        <v>8</v>
      </c>
      <c r="E257" s="72" t="s">
        <v>24</v>
      </c>
      <c r="F257" s="74">
        <v>51.87</v>
      </c>
    </row>
    <row r="258" spans="1:6" x14ac:dyDescent="0.25">
      <c r="A258" s="71" t="s">
        <v>19</v>
      </c>
      <c r="B258" s="71" t="s">
        <v>26</v>
      </c>
      <c r="C258" s="71" t="s">
        <v>12</v>
      </c>
      <c r="D258" s="71" t="s">
        <v>10</v>
      </c>
      <c r="E258" s="71" t="s">
        <v>24</v>
      </c>
      <c r="F258" s="73">
        <v>91.45</v>
      </c>
    </row>
    <row r="259" spans="1:6" x14ac:dyDescent="0.25">
      <c r="A259" s="72" t="s">
        <v>19</v>
      </c>
      <c r="B259" s="72" t="s">
        <v>26</v>
      </c>
      <c r="C259" s="72" t="s">
        <v>12</v>
      </c>
      <c r="D259" s="72" t="s">
        <v>11</v>
      </c>
      <c r="E259" s="72" t="s">
        <v>24</v>
      </c>
      <c r="F259" s="74">
        <v>71.06</v>
      </c>
    </row>
    <row r="260" spans="1:6" x14ac:dyDescent="0.25">
      <c r="A260" s="71" t="s">
        <v>19</v>
      </c>
      <c r="B260" s="71" t="s">
        <v>27</v>
      </c>
      <c r="C260" s="71" t="s">
        <v>7</v>
      </c>
      <c r="D260" s="71" t="s">
        <v>8</v>
      </c>
      <c r="E260" s="71" t="s">
        <v>24</v>
      </c>
      <c r="F260" s="73">
        <v>52.89</v>
      </c>
    </row>
    <row r="261" spans="1:6" x14ac:dyDescent="0.25">
      <c r="A261" s="72" t="s">
        <v>19</v>
      </c>
      <c r="B261" s="72" t="s">
        <v>27</v>
      </c>
      <c r="C261" s="72" t="s">
        <v>7</v>
      </c>
      <c r="D261" s="72" t="s">
        <v>10</v>
      </c>
      <c r="E261" s="72" t="s">
        <v>24</v>
      </c>
      <c r="F261" s="74">
        <v>88.33</v>
      </c>
    </row>
    <row r="262" spans="1:6" x14ac:dyDescent="0.25">
      <c r="A262" s="71" t="s">
        <v>19</v>
      </c>
      <c r="B262" s="71" t="s">
        <v>27</v>
      </c>
      <c r="C262" s="71" t="s">
        <v>7</v>
      </c>
      <c r="D262" s="71" t="s">
        <v>11</v>
      </c>
      <c r="E262" s="71" t="s">
        <v>24</v>
      </c>
      <c r="F262" s="73">
        <v>70.36</v>
      </c>
    </row>
    <row r="263" spans="1:6" x14ac:dyDescent="0.25">
      <c r="A263" s="72" t="s">
        <v>19</v>
      </c>
      <c r="B263" s="72" t="s">
        <v>27</v>
      </c>
      <c r="C263" s="72" t="s">
        <v>12</v>
      </c>
      <c r="D263" s="72" t="s">
        <v>8</v>
      </c>
      <c r="E263" s="72" t="s">
        <v>24</v>
      </c>
      <c r="F263" s="74">
        <v>51.17</v>
      </c>
    </row>
    <row r="264" spans="1:6" x14ac:dyDescent="0.25">
      <c r="A264" s="71" t="s">
        <v>19</v>
      </c>
      <c r="B264" s="71" t="s">
        <v>27</v>
      </c>
      <c r="C264" s="71" t="s">
        <v>12</v>
      </c>
      <c r="D264" s="71" t="s">
        <v>10</v>
      </c>
      <c r="E264" s="71" t="s">
        <v>24</v>
      </c>
      <c r="F264" s="73">
        <v>90.55</v>
      </c>
    </row>
    <row r="265" spans="1:6" x14ac:dyDescent="0.25">
      <c r="A265" s="72" t="s">
        <v>19</v>
      </c>
      <c r="B265" s="72" t="s">
        <v>27</v>
      </c>
      <c r="C265" s="72" t="s">
        <v>12</v>
      </c>
      <c r="D265" s="72" t="s">
        <v>11</v>
      </c>
      <c r="E265" s="72" t="s">
        <v>24</v>
      </c>
      <c r="F265" s="74">
        <v>70.27</v>
      </c>
    </row>
    <row r="266" spans="1:6" x14ac:dyDescent="0.25">
      <c r="A266" s="71" t="s">
        <v>20</v>
      </c>
      <c r="B266" s="71" t="s">
        <v>26</v>
      </c>
      <c r="C266" s="71" t="s">
        <v>7</v>
      </c>
      <c r="D266" s="71" t="s">
        <v>8</v>
      </c>
      <c r="E266" s="71" t="s">
        <v>24</v>
      </c>
      <c r="F266" s="73">
        <v>53.53</v>
      </c>
    </row>
    <row r="267" spans="1:6" x14ac:dyDescent="0.25">
      <c r="A267" s="72" t="s">
        <v>20</v>
      </c>
      <c r="B267" s="72" t="s">
        <v>26</v>
      </c>
      <c r="C267" s="72" t="s">
        <v>7</v>
      </c>
      <c r="D267" s="72" t="s">
        <v>10</v>
      </c>
      <c r="E267" s="72" t="s">
        <v>24</v>
      </c>
      <c r="F267" s="74">
        <v>89.07</v>
      </c>
    </row>
    <row r="268" spans="1:6" x14ac:dyDescent="0.25">
      <c r="A268" s="71" t="s">
        <v>20</v>
      </c>
      <c r="B268" s="71" t="s">
        <v>26</v>
      </c>
      <c r="C268" s="71" t="s">
        <v>7</v>
      </c>
      <c r="D268" s="71" t="s">
        <v>11</v>
      </c>
      <c r="E268" s="71" t="s">
        <v>24</v>
      </c>
      <c r="F268" s="73">
        <v>71.05</v>
      </c>
    </row>
    <row r="269" spans="1:6" x14ac:dyDescent="0.25">
      <c r="A269" s="72" t="s">
        <v>20</v>
      </c>
      <c r="B269" s="72" t="s">
        <v>26</v>
      </c>
      <c r="C269" s="72" t="s">
        <v>12</v>
      </c>
      <c r="D269" s="72" t="s">
        <v>8</v>
      </c>
      <c r="E269" s="72" t="s">
        <v>24</v>
      </c>
      <c r="F269" s="74">
        <v>51.05</v>
      </c>
    </row>
    <row r="270" spans="1:6" x14ac:dyDescent="0.25">
      <c r="A270" s="71" t="s">
        <v>20</v>
      </c>
      <c r="B270" s="71" t="s">
        <v>26</v>
      </c>
      <c r="C270" s="71" t="s">
        <v>12</v>
      </c>
      <c r="D270" s="71" t="s">
        <v>10</v>
      </c>
      <c r="E270" s="71" t="s">
        <v>24</v>
      </c>
      <c r="F270" s="73">
        <v>90</v>
      </c>
    </row>
    <row r="271" spans="1:6" x14ac:dyDescent="0.25">
      <c r="A271" s="72" t="s">
        <v>20</v>
      </c>
      <c r="B271" s="72" t="s">
        <v>26</v>
      </c>
      <c r="C271" s="72" t="s">
        <v>12</v>
      </c>
      <c r="D271" s="72" t="s">
        <v>11</v>
      </c>
      <c r="E271" s="72" t="s">
        <v>24</v>
      </c>
      <c r="F271" s="74">
        <v>69.91</v>
      </c>
    </row>
    <row r="272" spans="1:6" x14ac:dyDescent="0.25">
      <c r="A272" s="71" t="s">
        <v>20</v>
      </c>
      <c r="B272" s="71" t="s">
        <v>27</v>
      </c>
      <c r="C272" s="71" t="s">
        <v>7</v>
      </c>
      <c r="D272" s="71" t="s">
        <v>8</v>
      </c>
      <c r="E272" s="71" t="s">
        <v>24</v>
      </c>
      <c r="F272" s="73">
        <v>52.65</v>
      </c>
    </row>
    <row r="273" spans="1:6" x14ac:dyDescent="0.25">
      <c r="A273" s="72" t="s">
        <v>20</v>
      </c>
      <c r="B273" s="72" t="s">
        <v>27</v>
      </c>
      <c r="C273" s="72" t="s">
        <v>7</v>
      </c>
      <c r="D273" s="72" t="s">
        <v>10</v>
      </c>
      <c r="E273" s="72" t="s">
        <v>24</v>
      </c>
      <c r="F273" s="74">
        <v>87.86</v>
      </c>
    </row>
    <row r="274" spans="1:6" x14ac:dyDescent="0.25">
      <c r="A274" s="71" t="s">
        <v>20</v>
      </c>
      <c r="B274" s="71" t="s">
        <v>27</v>
      </c>
      <c r="C274" s="71" t="s">
        <v>7</v>
      </c>
      <c r="D274" s="71" t="s">
        <v>11</v>
      </c>
      <c r="E274" s="71" t="s">
        <v>24</v>
      </c>
      <c r="F274" s="73">
        <v>70.010000000000005</v>
      </c>
    </row>
    <row r="275" spans="1:6" x14ac:dyDescent="0.25">
      <c r="A275" s="72" t="s">
        <v>20</v>
      </c>
      <c r="B275" s="72" t="s">
        <v>27</v>
      </c>
      <c r="C275" s="72" t="s">
        <v>12</v>
      </c>
      <c r="D275" s="72" t="s">
        <v>8</v>
      </c>
      <c r="E275" s="72" t="s">
        <v>24</v>
      </c>
      <c r="F275" s="74">
        <v>50.11</v>
      </c>
    </row>
    <row r="276" spans="1:6" x14ac:dyDescent="0.25">
      <c r="A276" s="71" t="s">
        <v>20</v>
      </c>
      <c r="B276" s="71" t="s">
        <v>27</v>
      </c>
      <c r="C276" s="71" t="s">
        <v>12</v>
      </c>
      <c r="D276" s="71" t="s">
        <v>10</v>
      </c>
      <c r="E276" s="71" t="s">
        <v>24</v>
      </c>
      <c r="F276" s="73">
        <v>88.92</v>
      </c>
    </row>
    <row r="277" spans="1:6" x14ac:dyDescent="0.25">
      <c r="A277" s="72" t="s">
        <v>20</v>
      </c>
      <c r="B277" s="72" t="s">
        <v>27</v>
      </c>
      <c r="C277" s="72" t="s">
        <v>12</v>
      </c>
      <c r="D277" s="72" t="s">
        <v>11</v>
      </c>
      <c r="E277" s="72" t="s">
        <v>24</v>
      </c>
      <c r="F277" s="74">
        <v>68.91</v>
      </c>
    </row>
    <row r="278" spans="1:6" x14ac:dyDescent="0.25">
      <c r="A278" s="71" t="s">
        <v>21</v>
      </c>
      <c r="B278" s="71" t="s">
        <v>26</v>
      </c>
      <c r="C278" s="71" t="s">
        <v>7</v>
      </c>
      <c r="D278" s="71" t="s">
        <v>8</v>
      </c>
      <c r="E278" s="71" t="s">
        <v>24</v>
      </c>
      <c r="F278" s="73">
        <v>53.83</v>
      </c>
    </row>
    <row r="279" spans="1:6" x14ac:dyDescent="0.25">
      <c r="A279" s="72" t="s">
        <v>21</v>
      </c>
      <c r="B279" s="72" t="s">
        <v>26</v>
      </c>
      <c r="C279" s="72" t="s">
        <v>7</v>
      </c>
      <c r="D279" s="72" t="s">
        <v>10</v>
      </c>
      <c r="E279" s="72" t="s">
        <v>24</v>
      </c>
      <c r="F279" s="74">
        <v>90.32</v>
      </c>
    </row>
    <row r="280" spans="1:6" x14ac:dyDescent="0.25">
      <c r="A280" s="71" t="s">
        <v>21</v>
      </c>
      <c r="B280" s="71" t="s">
        <v>26</v>
      </c>
      <c r="C280" s="71" t="s">
        <v>7</v>
      </c>
      <c r="D280" s="71" t="s">
        <v>11</v>
      </c>
      <c r="E280" s="71" t="s">
        <v>24</v>
      </c>
      <c r="F280" s="73">
        <v>71.819999999999993</v>
      </c>
    </row>
    <row r="281" spans="1:6" x14ac:dyDescent="0.25">
      <c r="A281" s="72" t="s">
        <v>21</v>
      </c>
      <c r="B281" s="72" t="s">
        <v>26</v>
      </c>
      <c r="C281" s="72" t="s">
        <v>12</v>
      </c>
      <c r="D281" s="72" t="s">
        <v>8</v>
      </c>
      <c r="E281" s="72" t="s">
        <v>24</v>
      </c>
      <c r="F281" s="74">
        <v>49.86</v>
      </c>
    </row>
    <row r="282" spans="1:6" x14ac:dyDescent="0.25">
      <c r="A282" s="71" t="s">
        <v>21</v>
      </c>
      <c r="B282" s="71" t="s">
        <v>26</v>
      </c>
      <c r="C282" s="71" t="s">
        <v>12</v>
      </c>
      <c r="D282" s="71" t="s">
        <v>10</v>
      </c>
      <c r="E282" s="71" t="s">
        <v>24</v>
      </c>
      <c r="F282" s="73">
        <v>89.65</v>
      </c>
    </row>
    <row r="283" spans="1:6" x14ac:dyDescent="0.25">
      <c r="A283" s="72" t="s">
        <v>21</v>
      </c>
      <c r="B283" s="72" t="s">
        <v>26</v>
      </c>
      <c r="C283" s="72" t="s">
        <v>12</v>
      </c>
      <c r="D283" s="72" t="s">
        <v>11</v>
      </c>
      <c r="E283" s="72" t="s">
        <v>24</v>
      </c>
      <c r="F283" s="74">
        <v>69.150000000000006</v>
      </c>
    </row>
    <row r="284" spans="1:6" x14ac:dyDescent="0.25">
      <c r="A284" s="71" t="s">
        <v>21</v>
      </c>
      <c r="B284" s="71" t="s">
        <v>27</v>
      </c>
      <c r="C284" s="71" t="s">
        <v>7</v>
      </c>
      <c r="D284" s="71" t="s">
        <v>8</v>
      </c>
      <c r="E284" s="71" t="s">
        <v>24</v>
      </c>
      <c r="F284" s="73">
        <v>53.19</v>
      </c>
    </row>
    <row r="285" spans="1:6" x14ac:dyDescent="0.25">
      <c r="A285" s="72" t="s">
        <v>21</v>
      </c>
      <c r="B285" s="72" t="s">
        <v>27</v>
      </c>
      <c r="C285" s="72" t="s">
        <v>7</v>
      </c>
      <c r="D285" s="72" t="s">
        <v>10</v>
      </c>
      <c r="E285" s="72" t="s">
        <v>24</v>
      </c>
      <c r="F285" s="74">
        <v>89.43</v>
      </c>
    </row>
    <row r="286" spans="1:6" x14ac:dyDescent="0.25">
      <c r="A286" s="71" t="s">
        <v>21</v>
      </c>
      <c r="B286" s="71" t="s">
        <v>27</v>
      </c>
      <c r="C286" s="71" t="s">
        <v>7</v>
      </c>
      <c r="D286" s="71" t="s">
        <v>11</v>
      </c>
      <c r="E286" s="71" t="s">
        <v>24</v>
      </c>
      <c r="F286" s="73">
        <v>71.05</v>
      </c>
    </row>
    <row r="287" spans="1:6" x14ac:dyDescent="0.25">
      <c r="A287" s="72" t="s">
        <v>21</v>
      </c>
      <c r="B287" s="72" t="s">
        <v>27</v>
      </c>
      <c r="C287" s="72" t="s">
        <v>12</v>
      </c>
      <c r="D287" s="72" t="s">
        <v>8</v>
      </c>
      <c r="E287" s="72" t="s">
        <v>24</v>
      </c>
      <c r="F287" s="74">
        <v>49.04</v>
      </c>
    </row>
    <row r="288" spans="1:6" x14ac:dyDescent="0.25">
      <c r="A288" s="71" t="s">
        <v>21</v>
      </c>
      <c r="B288" s="71" t="s">
        <v>27</v>
      </c>
      <c r="C288" s="71" t="s">
        <v>12</v>
      </c>
      <c r="D288" s="71" t="s">
        <v>10</v>
      </c>
      <c r="E288" s="71" t="s">
        <v>24</v>
      </c>
      <c r="F288" s="73">
        <v>88.84</v>
      </c>
    </row>
    <row r="289" spans="1:6" x14ac:dyDescent="0.25">
      <c r="A289" s="72" t="s">
        <v>21</v>
      </c>
      <c r="B289" s="72" t="s">
        <v>27</v>
      </c>
      <c r="C289" s="72" t="s">
        <v>12</v>
      </c>
      <c r="D289" s="72" t="s">
        <v>11</v>
      </c>
      <c r="E289" s="72" t="s">
        <v>24</v>
      </c>
      <c r="F289" s="74">
        <v>68.33</v>
      </c>
    </row>
    <row r="290" spans="1:6" x14ac:dyDescent="0.25">
      <c r="A290" s="71" t="s">
        <v>22</v>
      </c>
      <c r="B290" s="71" t="s">
        <v>26</v>
      </c>
      <c r="C290" s="71" t="s">
        <v>7</v>
      </c>
      <c r="D290" s="71" t="s">
        <v>8</v>
      </c>
      <c r="E290" s="71" t="s">
        <v>24</v>
      </c>
      <c r="F290" s="73">
        <v>53.4</v>
      </c>
    </row>
    <row r="291" spans="1:6" x14ac:dyDescent="0.25">
      <c r="A291" s="72" t="s">
        <v>22</v>
      </c>
      <c r="B291" s="72" t="s">
        <v>26</v>
      </c>
      <c r="C291" s="72" t="s">
        <v>7</v>
      </c>
      <c r="D291" s="72" t="s">
        <v>10</v>
      </c>
      <c r="E291" s="72" t="s">
        <v>24</v>
      </c>
      <c r="F291" s="74">
        <v>90.71</v>
      </c>
    </row>
    <row r="292" spans="1:6" x14ac:dyDescent="0.25">
      <c r="A292" s="71" t="s">
        <v>22</v>
      </c>
      <c r="B292" s="71" t="s">
        <v>26</v>
      </c>
      <c r="C292" s="71" t="s">
        <v>7</v>
      </c>
      <c r="D292" s="71" t="s">
        <v>11</v>
      </c>
      <c r="E292" s="71" t="s">
        <v>24</v>
      </c>
      <c r="F292" s="73">
        <v>71.8</v>
      </c>
    </row>
    <row r="293" spans="1:6" x14ac:dyDescent="0.25">
      <c r="A293" s="72" t="s">
        <v>22</v>
      </c>
      <c r="B293" s="72" t="s">
        <v>26</v>
      </c>
      <c r="C293" s="72" t="s">
        <v>12</v>
      </c>
      <c r="D293" s="72" t="s">
        <v>8</v>
      </c>
      <c r="E293" s="72" t="s">
        <v>24</v>
      </c>
      <c r="F293" s="74">
        <v>50.43</v>
      </c>
    </row>
    <row r="294" spans="1:6" x14ac:dyDescent="0.25">
      <c r="A294" s="71" t="s">
        <v>22</v>
      </c>
      <c r="B294" s="71" t="s">
        <v>26</v>
      </c>
      <c r="C294" s="71" t="s">
        <v>12</v>
      </c>
      <c r="D294" s="71" t="s">
        <v>10</v>
      </c>
      <c r="E294" s="71" t="s">
        <v>24</v>
      </c>
      <c r="F294" s="73">
        <v>91.88</v>
      </c>
    </row>
    <row r="295" spans="1:6" x14ac:dyDescent="0.25">
      <c r="A295" s="72" t="s">
        <v>22</v>
      </c>
      <c r="B295" s="72" t="s">
        <v>26</v>
      </c>
      <c r="C295" s="72" t="s">
        <v>12</v>
      </c>
      <c r="D295" s="72" t="s">
        <v>11</v>
      </c>
      <c r="E295" s="72" t="s">
        <v>24</v>
      </c>
      <c r="F295" s="74">
        <v>70.569999999999993</v>
      </c>
    </row>
    <row r="296" spans="1:6" x14ac:dyDescent="0.25">
      <c r="A296" s="71" t="s">
        <v>22</v>
      </c>
      <c r="B296" s="71" t="s">
        <v>27</v>
      </c>
      <c r="C296" s="71" t="s">
        <v>7</v>
      </c>
      <c r="D296" s="71" t="s">
        <v>8</v>
      </c>
      <c r="E296" s="71" t="s">
        <v>24</v>
      </c>
      <c r="F296" s="73">
        <v>53.11</v>
      </c>
    </row>
    <row r="297" spans="1:6" x14ac:dyDescent="0.25">
      <c r="A297" s="72" t="s">
        <v>22</v>
      </c>
      <c r="B297" s="72" t="s">
        <v>27</v>
      </c>
      <c r="C297" s="72" t="s">
        <v>7</v>
      </c>
      <c r="D297" s="72" t="s">
        <v>10</v>
      </c>
      <c r="E297" s="72" t="s">
        <v>24</v>
      </c>
      <c r="F297" s="74">
        <v>90.46</v>
      </c>
    </row>
    <row r="298" spans="1:6" x14ac:dyDescent="0.25">
      <c r="A298" s="71" t="s">
        <v>22</v>
      </c>
      <c r="B298" s="71" t="s">
        <v>27</v>
      </c>
      <c r="C298" s="71" t="s">
        <v>7</v>
      </c>
      <c r="D298" s="71" t="s">
        <v>11</v>
      </c>
      <c r="E298" s="71" t="s">
        <v>24</v>
      </c>
      <c r="F298" s="73">
        <v>71.52</v>
      </c>
    </row>
    <row r="299" spans="1:6" x14ac:dyDescent="0.25">
      <c r="A299" s="72" t="s">
        <v>22</v>
      </c>
      <c r="B299" s="72" t="s">
        <v>27</v>
      </c>
      <c r="C299" s="72" t="s">
        <v>12</v>
      </c>
      <c r="D299" s="72" t="s">
        <v>8</v>
      </c>
      <c r="E299" s="72" t="s">
        <v>24</v>
      </c>
      <c r="F299" s="74">
        <v>49.96</v>
      </c>
    </row>
    <row r="300" spans="1:6" x14ac:dyDescent="0.25">
      <c r="A300" s="71" t="s">
        <v>22</v>
      </c>
      <c r="B300" s="71" t="s">
        <v>27</v>
      </c>
      <c r="C300" s="71" t="s">
        <v>12</v>
      </c>
      <c r="D300" s="71" t="s">
        <v>10</v>
      </c>
      <c r="E300" s="71" t="s">
        <v>24</v>
      </c>
      <c r="F300" s="73">
        <v>91.63</v>
      </c>
    </row>
    <row r="301" spans="1:6" x14ac:dyDescent="0.25">
      <c r="A301" s="72" t="s">
        <v>22</v>
      </c>
      <c r="B301" s="72" t="s">
        <v>27</v>
      </c>
      <c r="C301" s="72" t="s">
        <v>12</v>
      </c>
      <c r="D301" s="72" t="s">
        <v>11</v>
      </c>
      <c r="E301" s="72" t="s">
        <v>24</v>
      </c>
      <c r="F301" s="74">
        <v>70.209999999999994</v>
      </c>
    </row>
    <row r="302" spans="1:6" x14ac:dyDescent="0.25">
      <c r="A302" s="71" t="s">
        <v>23</v>
      </c>
      <c r="B302" s="71" t="s">
        <v>26</v>
      </c>
      <c r="C302" s="71" t="s">
        <v>7</v>
      </c>
      <c r="D302" s="71" t="s">
        <v>8</v>
      </c>
      <c r="E302" s="71" t="s">
        <v>24</v>
      </c>
      <c r="F302" s="73">
        <v>52.95</v>
      </c>
    </row>
    <row r="303" spans="1:6" x14ac:dyDescent="0.25">
      <c r="A303" s="72" t="s">
        <v>23</v>
      </c>
      <c r="B303" s="72" t="s">
        <v>26</v>
      </c>
      <c r="C303" s="72" t="s">
        <v>7</v>
      </c>
      <c r="D303" s="72" t="s">
        <v>10</v>
      </c>
      <c r="E303" s="72" t="s">
        <v>24</v>
      </c>
      <c r="F303" s="74">
        <v>90.7</v>
      </c>
    </row>
    <row r="304" spans="1:6" x14ac:dyDescent="0.25">
      <c r="A304" s="71" t="s">
        <v>23</v>
      </c>
      <c r="B304" s="71" t="s">
        <v>26</v>
      </c>
      <c r="C304" s="71" t="s">
        <v>7</v>
      </c>
      <c r="D304" s="71" t="s">
        <v>11</v>
      </c>
      <c r="E304" s="71" t="s">
        <v>24</v>
      </c>
      <c r="F304" s="73">
        <v>71.569999999999993</v>
      </c>
    </row>
    <row r="305" spans="1:6" x14ac:dyDescent="0.25">
      <c r="A305" s="72" t="s">
        <v>23</v>
      </c>
      <c r="B305" s="72" t="s">
        <v>26</v>
      </c>
      <c r="C305" s="72" t="s">
        <v>12</v>
      </c>
      <c r="D305" s="72" t="s">
        <v>8</v>
      </c>
      <c r="E305" s="72" t="s">
        <v>24</v>
      </c>
      <c r="F305" s="74">
        <v>49.6</v>
      </c>
    </row>
    <row r="306" spans="1:6" x14ac:dyDescent="0.25">
      <c r="A306" s="71" t="s">
        <v>23</v>
      </c>
      <c r="B306" s="71" t="s">
        <v>26</v>
      </c>
      <c r="C306" s="71" t="s">
        <v>12</v>
      </c>
      <c r="D306" s="71" t="s">
        <v>10</v>
      </c>
      <c r="E306" s="71" t="s">
        <v>24</v>
      </c>
      <c r="F306" s="73">
        <v>91.22</v>
      </c>
    </row>
    <row r="307" spans="1:6" x14ac:dyDescent="0.25">
      <c r="A307" s="72" t="s">
        <v>23</v>
      </c>
      <c r="B307" s="72" t="s">
        <v>26</v>
      </c>
      <c r="C307" s="72" t="s">
        <v>12</v>
      </c>
      <c r="D307" s="72" t="s">
        <v>11</v>
      </c>
      <c r="E307" s="72" t="s">
        <v>24</v>
      </c>
      <c r="F307" s="74">
        <v>69.849999999999994</v>
      </c>
    </row>
    <row r="308" spans="1:6" x14ac:dyDescent="0.25">
      <c r="A308" s="71" t="s">
        <v>23</v>
      </c>
      <c r="B308" s="71" t="s">
        <v>27</v>
      </c>
      <c r="C308" s="71" t="s">
        <v>7</v>
      </c>
      <c r="D308" s="71" t="s">
        <v>8</v>
      </c>
      <c r="E308" s="71" t="s">
        <v>24</v>
      </c>
      <c r="F308" s="73">
        <v>52.69</v>
      </c>
    </row>
    <row r="309" spans="1:6" x14ac:dyDescent="0.25">
      <c r="A309" s="72" t="s">
        <v>23</v>
      </c>
      <c r="B309" s="72" t="s">
        <v>27</v>
      </c>
      <c r="C309" s="72" t="s">
        <v>7</v>
      </c>
      <c r="D309" s="72" t="s">
        <v>10</v>
      </c>
      <c r="E309" s="72" t="s">
        <v>24</v>
      </c>
      <c r="F309" s="74">
        <v>90.45</v>
      </c>
    </row>
    <row r="310" spans="1:6" x14ac:dyDescent="0.25">
      <c r="A310" s="71" t="s">
        <v>23</v>
      </c>
      <c r="B310" s="71" t="s">
        <v>27</v>
      </c>
      <c r="C310" s="71" t="s">
        <v>7</v>
      </c>
      <c r="D310" s="71" t="s">
        <v>11</v>
      </c>
      <c r="E310" s="71" t="s">
        <v>24</v>
      </c>
      <c r="F310" s="73">
        <v>71.31</v>
      </c>
    </row>
    <row r="311" spans="1:6" x14ac:dyDescent="0.25">
      <c r="A311" s="72" t="s">
        <v>23</v>
      </c>
      <c r="B311" s="72" t="s">
        <v>27</v>
      </c>
      <c r="C311" s="72" t="s">
        <v>12</v>
      </c>
      <c r="D311" s="72" t="s">
        <v>8</v>
      </c>
      <c r="E311" s="72" t="s">
        <v>24</v>
      </c>
      <c r="F311" s="74">
        <v>49.09</v>
      </c>
    </row>
    <row r="312" spans="1:6" x14ac:dyDescent="0.25">
      <c r="A312" s="71" t="s">
        <v>23</v>
      </c>
      <c r="B312" s="71" t="s">
        <v>27</v>
      </c>
      <c r="C312" s="71" t="s">
        <v>12</v>
      </c>
      <c r="D312" s="71" t="s">
        <v>10</v>
      </c>
      <c r="E312" s="71" t="s">
        <v>24</v>
      </c>
      <c r="F312" s="73">
        <v>90.97</v>
      </c>
    </row>
    <row r="313" spans="1:6" x14ac:dyDescent="0.25">
      <c r="A313" s="72" t="s">
        <v>23</v>
      </c>
      <c r="B313" s="72" t="s">
        <v>27</v>
      </c>
      <c r="C313" s="72" t="s">
        <v>12</v>
      </c>
      <c r="D313" s="72" t="s">
        <v>11</v>
      </c>
      <c r="E313" s="72" t="s">
        <v>24</v>
      </c>
      <c r="F313" s="74">
        <v>69.47</v>
      </c>
    </row>
    <row r="314" spans="1:6" x14ac:dyDescent="0.25">
      <c r="A314" s="71" t="s">
        <v>157</v>
      </c>
      <c r="B314" s="71" t="s">
        <v>26</v>
      </c>
      <c r="C314" s="71" t="s">
        <v>7</v>
      </c>
      <c r="D314" s="71" t="s">
        <v>8</v>
      </c>
      <c r="E314" s="71" t="s">
        <v>25</v>
      </c>
      <c r="F314" s="73">
        <v>145.30000000000001</v>
      </c>
    </row>
    <row r="315" spans="1:6" x14ac:dyDescent="0.25">
      <c r="A315" s="72" t="s">
        <v>157</v>
      </c>
      <c r="B315" s="72" t="s">
        <v>26</v>
      </c>
      <c r="C315" s="72" t="s">
        <v>7</v>
      </c>
      <c r="D315" s="72" t="s">
        <v>10</v>
      </c>
      <c r="E315" s="72" t="s">
        <v>25</v>
      </c>
      <c r="F315" s="74">
        <v>241.82</v>
      </c>
    </row>
    <row r="316" spans="1:6" x14ac:dyDescent="0.25">
      <c r="A316" s="71" t="s">
        <v>157</v>
      </c>
      <c r="B316" s="71" t="s">
        <v>26</v>
      </c>
      <c r="C316" s="71" t="s">
        <v>7</v>
      </c>
      <c r="D316" s="71" t="s">
        <v>11</v>
      </c>
      <c r="E316" s="71" t="s">
        <v>25</v>
      </c>
      <c r="F316" s="73">
        <v>197.12</v>
      </c>
    </row>
    <row r="317" spans="1:6" x14ac:dyDescent="0.25">
      <c r="A317" s="72" t="s">
        <v>157</v>
      </c>
      <c r="B317" s="72" t="s">
        <v>26</v>
      </c>
      <c r="C317" s="72" t="s">
        <v>12</v>
      </c>
      <c r="D317" s="72" t="s">
        <v>8</v>
      </c>
      <c r="E317" s="72" t="s">
        <v>25</v>
      </c>
      <c r="F317" s="74">
        <v>158.11000000000001</v>
      </c>
    </row>
    <row r="318" spans="1:6" x14ac:dyDescent="0.25">
      <c r="A318" s="71" t="s">
        <v>157</v>
      </c>
      <c r="B318" s="71" t="s">
        <v>26</v>
      </c>
      <c r="C318" s="71" t="s">
        <v>12</v>
      </c>
      <c r="D318" s="71" t="s">
        <v>10</v>
      </c>
      <c r="E318" s="71" t="s">
        <v>25</v>
      </c>
      <c r="F318" s="73">
        <v>272.44</v>
      </c>
    </row>
    <row r="319" spans="1:6" x14ac:dyDescent="0.25">
      <c r="A319" s="72" t="s">
        <v>157</v>
      </c>
      <c r="B319" s="72" t="s">
        <v>26</v>
      </c>
      <c r="C319" s="72" t="s">
        <v>12</v>
      </c>
      <c r="D319" s="72" t="s">
        <v>11</v>
      </c>
      <c r="E319" s="72" t="s">
        <v>25</v>
      </c>
      <c r="F319" s="74">
        <v>218.36</v>
      </c>
    </row>
    <row r="320" spans="1:6" x14ac:dyDescent="0.25">
      <c r="A320" s="71" t="s">
        <v>157</v>
      </c>
      <c r="B320" s="71" t="s">
        <v>27</v>
      </c>
      <c r="C320" s="71" t="s">
        <v>7</v>
      </c>
      <c r="D320" s="71" t="s">
        <v>8</v>
      </c>
      <c r="E320" s="71" t="s">
        <v>25</v>
      </c>
      <c r="F320" s="73">
        <v>137.74</v>
      </c>
    </row>
    <row r="321" spans="1:6" x14ac:dyDescent="0.25">
      <c r="A321" s="72" t="s">
        <v>157</v>
      </c>
      <c r="B321" s="72" t="s">
        <v>27</v>
      </c>
      <c r="C321" s="72" t="s">
        <v>7</v>
      </c>
      <c r="D321" s="72" t="s">
        <v>10</v>
      </c>
      <c r="E321" s="72" t="s">
        <v>25</v>
      </c>
      <c r="F321" s="74">
        <v>233.49</v>
      </c>
    </row>
    <row r="322" spans="1:6" x14ac:dyDescent="0.25">
      <c r="A322" s="71" t="s">
        <v>157</v>
      </c>
      <c r="B322" s="71" t="s">
        <v>27</v>
      </c>
      <c r="C322" s="71" t="s">
        <v>7</v>
      </c>
      <c r="D322" s="71" t="s">
        <v>11</v>
      </c>
      <c r="E322" s="71" t="s">
        <v>25</v>
      </c>
      <c r="F322" s="73">
        <v>189.14</v>
      </c>
    </row>
    <row r="323" spans="1:6" x14ac:dyDescent="0.25">
      <c r="A323" s="72" t="s">
        <v>157</v>
      </c>
      <c r="B323" s="72" t="s">
        <v>27</v>
      </c>
      <c r="C323" s="72" t="s">
        <v>12</v>
      </c>
      <c r="D323" s="72" t="s">
        <v>8</v>
      </c>
      <c r="E323" s="72" t="s">
        <v>25</v>
      </c>
      <c r="F323" s="74">
        <v>150.85</v>
      </c>
    </row>
    <row r="324" spans="1:6" x14ac:dyDescent="0.25">
      <c r="A324" s="71" t="s">
        <v>157</v>
      </c>
      <c r="B324" s="71" t="s">
        <v>27</v>
      </c>
      <c r="C324" s="71" t="s">
        <v>12</v>
      </c>
      <c r="D324" s="71" t="s">
        <v>10</v>
      </c>
      <c r="E324" s="71" t="s">
        <v>25</v>
      </c>
      <c r="F324" s="73">
        <v>266.93</v>
      </c>
    </row>
    <row r="325" spans="1:6" x14ac:dyDescent="0.25">
      <c r="A325" s="72" t="s">
        <v>157</v>
      </c>
      <c r="B325" s="72" t="s">
        <v>27</v>
      </c>
      <c r="C325" s="72" t="s">
        <v>12</v>
      </c>
      <c r="D325" s="72" t="s">
        <v>11</v>
      </c>
      <c r="E325" s="72" t="s">
        <v>25</v>
      </c>
      <c r="F325" s="74">
        <v>212.03</v>
      </c>
    </row>
    <row r="326" spans="1:6" x14ac:dyDescent="0.25">
      <c r="A326" s="71" t="s">
        <v>6</v>
      </c>
      <c r="B326" s="71" t="s">
        <v>26</v>
      </c>
      <c r="C326" s="71" t="s">
        <v>7</v>
      </c>
      <c r="D326" s="71" t="s">
        <v>8</v>
      </c>
      <c r="E326" s="71" t="s">
        <v>25</v>
      </c>
      <c r="F326" s="73">
        <v>148.36000000000001</v>
      </c>
    </row>
    <row r="327" spans="1:6" x14ac:dyDescent="0.25">
      <c r="A327" s="72" t="s">
        <v>6</v>
      </c>
      <c r="B327" s="72" t="s">
        <v>26</v>
      </c>
      <c r="C327" s="72" t="s">
        <v>7</v>
      </c>
      <c r="D327" s="72" t="s">
        <v>10</v>
      </c>
      <c r="E327" s="72" t="s">
        <v>25</v>
      </c>
      <c r="F327" s="74">
        <v>248.55</v>
      </c>
    </row>
    <row r="328" spans="1:6" x14ac:dyDescent="0.25">
      <c r="A328" s="71" t="s">
        <v>6</v>
      </c>
      <c r="B328" s="71" t="s">
        <v>26</v>
      </c>
      <c r="C328" s="71" t="s">
        <v>7</v>
      </c>
      <c r="D328" s="71" t="s">
        <v>11</v>
      </c>
      <c r="E328" s="71" t="s">
        <v>25</v>
      </c>
      <c r="F328" s="73">
        <v>202.31</v>
      </c>
    </row>
    <row r="329" spans="1:6" x14ac:dyDescent="0.25">
      <c r="A329" s="72" t="s">
        <v>6</v>
      </c>
      <c r="B329" s="72" t="s">
        <v>26</v>
      </c>
      <c r="C329" s="72" t="s">
        <v>12</v>
      </c>
      <c r="D329" s="72" t="s">
        <v>8</v>
      </c>
      <c r="E329" s="72" t="s">
        <v>25</v>
      </c>
      <c r="F329" s="74">
        <v>160.88999999999999</v>
      </c>
    </row>
    <row r="330" spans="1:6" x14ac:dyDescent="0.25">
      <c r="A330" s="71" t="s">
        <v>6</v>
      </c>
      <c r="B330" s="71" t="s">
        <v>26</v>
      </c>
      <c r="C330" s="71" t="s">
        <v>12</v>
      </c>
      <c r="D330" s="71" t="s">
        <v>10</v>
      </c>
      <c r="E330" s="71" t="s">
        <v>25</v>
      </c>
      <c r="F330" s="73">
        <v>278.07</v>
      </c>
    </row>
    <row r="331" spans="1:6" x14ac:dyDescent="0.25">
      <c r="A331" s="72" t="s">
        <v>6</v>
      </c>
      <c r="B331" s="72" t="s">
        <v>26</v>
      </c>
      <c r="C331" s="72" t="s">
        <v>12</v>
      </c>
      <c r="D331" s="72" t="s">
        <v>11</v>
      </c>
      <c r="E331" s="72" t="s">
        <v>25</v>
      </c>
      <c r="F331" s="74">
        <v>222.75</v>
      </c>
    </row>
    <row r="332" spans="1:6" x14ac:dyDescent="0.25">
      <c r="A332" s="71" t="s">
        <v>6</v>
      </c>
      <c r="B332" s="71" t="s">
        <v>27</v>
      </c>
      <c r="C332" s="71" t="s">
        <v>7</v>
      </c>
      <c r="D332" s="71" t="s">
        <v>8</v>
      </c>
      <c r="E332" s="71" t="s">
        <v>25</v>
      </c>
      <c r="F332" s="73">
        <v>141.78</v>
      </c>
    </row>
    <row r="333" spans="1:6" x14ac:dyDescent="0.25">
      <c r="A333" s="72" t="s">
        <v>6</v>
      </c>
      <c r="B333" s="72" t="s">
        <v>27</v>
      </c>
      <c r="C333" s="72" t="s">
        <v>7</v>
      </c>
      <c r="D333" s="72" t="s">
        <v>10</v>
      </c>
      <c r="E333" s="72" t="s">
        <v>25</v>
      </c>
      <c r="F333" s="74">
        <v>241.31</v>
      </c>
    </row>
    <row r="334" spans="1:6" x14ac:dyDescent="0.25">
      <c r="A334" s="71" t="s">
        <v>6</v>
      </c>
      <c r="B334" s="71" t="s">
        <v>27</v>
      </c>
      <c r="C334" s="71" t="s">
        <v>7</v>
      </c>
      <c r="D334" s="71" t="s">
        <v>11</v>
      </c>
      <c r="E334" s="71" t="s">
        <v>25</v>
      </c>
      <c r="F334" s="73">
        <v>195.37</v>
      </c>
    </row>
    <row r="335" spans="1:6" x14ac:dyDescent="0.25">
      <c r="A335" s="72" t="s">
        <v>6</v>
      </c>
      <c r="B335" s="72" t="s">
        <v>27</v>
      </c>
      <c r="C335" s="72" t="s">
        <v>12</v>
      </c>
      <c r="D335" s="72" t="s">
        <v>8</v>
      </c>
      <c r="E335" s="72" t="s">
        <v>25</v>
      </c>
      <c r="F335" s="74">
        <v>154.36000000000001</v>
      </c>
    </row>
    <row r="336" spans="1:6" x14ac:dyDescent="0.25">
      <c r="A336" s="71" t="s">
        <v>6</v>
      </c>
      <c r="B336" s="71" t="s">
        <v>27</v>
      </c>
      <c r="C336" s="71" t="s">
        <v>12</v>
      </c>
      <c r="D336" s="71" t="s">
        <v>10</v>
      </c>
      <c r="E336" s="71" t="s">
        <v>25</v>
      </c>
      <c r="F336" s="73">
        <v>272.69</v>
      </c>
    </row>
    <row r="337" spans="1:6" x14ac:dyDescent="0.25">
      <c r="A337" s="72" t="s">
        <v>6</v>
      </c>
      <c r="B337" s="72" t="s">
        <v>27</v>
      </c>
      <c r="C337" s="72" t="s">
        <v>12</v>
      </c>
      <c r="D337" s="72" t="s">
        <v>11</v>
      </c>
      <c r="E337" s="72" t="s">
        <v>25</v>
      </c>
      <c r="F337" s="74">
        <v>216.83</v>
      </c>
    </row>
    <row r="338" spans="1:6" x14ac:dyDescent="0.25">
      <c r="A338" s="71" t="s">
        <v>13</v>
      </c>
      <c r="B338" s="71" t="s">
        <v>26</v>
      </c>
      <c r="C338" s="71" t="s">
        <v>7</v>
      </c>
      <c r="D338" s="71" t="s">
        <v>8</v>
      </c>
      <c r="E338" s="71" t="s">
        <v>25</v>
      </c>
      <c r="F338" s="73">
        <v>150.47</v>
      </c>
    </row>
    <row r="339" spans="1:6" x14ac:dyDescent="0.25">
      <c r="A339" s="72" t="s">
        <v>13</v>
      </c>
      <c r="B339" s="72" t="s">
        <v>26</v>
      </c>
      <c r="C339" s="72" t="s">
        <v>7</v>
      </c>
      <c r="D339" s="72" t="s">
        <v>10</v>
      </c>
      <c r="E339" s="72" t="s">
        <v>25</v>
      </c>
      <c r="F339" s="74">
        <v>253.22</v>
      </c>
    </row>
    <row r="340" spans="1:6" x14ac:dyDescent="0.25">
      <c r="A340" s="71" t="s">
        <v>13</v>
      </c>
      <c r="B340" s="71" t="s">
        <v>26</v>
      </c>
      <c r="C340" s="71" t="s">
        <v>7</v>
      </c>
      <c r="D340" s="71" t="s">
        <v>11</v>
      </c>
      <c r="E340" s="71" t="s">
        <v>25</v>
      </c>
      <c r="F340" s="73">
        <v>205.95</v>
      </c>
    </row>
    <row r="341" spans="1:6" x14ac:dyDescent="0.25">
      <c r="A341" s="72" t="s">
        <v>13</v>
      </c>
      <c r="B341" s="72" t="s">
        <v>26</v>
      </c>
      <c r="C341" s="72" t="s">
        <v>12</v>
      </c>
      <c r="D341" s="72" t="s">
        <v>8</v>
      </c>
      <c r="E341" s="72" t="s">
        <v>25</v>
      </c>
      <c r="F341" s="74">
        <v>168.05</v>
      </c>
    </row>
    <row r="342" spans="1:6" x14ac:dyDescent="0.25">
      <c r="A342" s="71" t="s">
        <v>13</v>
      </c>
      <c r="B342" s="71" t="s">
        <v>26</v>
      </c>
      <c r="C342" s="71" t="s">
        <v>12</v>
      </c>
      <c r="D342" s="71" t="s">
        <v>10</v>
      </c>
      <c r="E342" s="71" t="s">
        <v>25</v>
      </c>
      <c r="F342" s="73">
        <v>282.58999999999997</v>
      </c>
    </row>
    <row r="343" spans="1:6" x14ac:dyDescent="0.25">
      <c r="A343" s="72" t="s">
        <v>13</v>
      </c>
      <c r="B343" s="72" t="s">
        <v>26</v>
      </c>
      <c r="C343" s="72" t="s">
        <v>12</v>
      </c>
      <c r="D343" s="72" t="s">
        <v>11</v>
      </c>
      <c r="E343" s="72" t="s">
        <v>25</v>
      </c>
      <c r="F343" s="74">
        <v>228.77</v>
      </c>
    </row>
    <row r="344" spans="1:6" x14ac:dyDescent="0.25">
      <c r="A344" s="71" t="s">
        <v>13</v>
      </c>
      <c r="B344" s="71" t="s">
        <v>27</v>
      </c>
      <c r="C344" s="71" t="s">
        <v>7</v>
      </c>
      <c r="D344" s="71" t="s">
        <v>8</v>
      </c>
      <c r="E344" s="71" t="s">
        <v>25</v>
      </c>
      <c r="F344" s="73">
        <v>144.69999999999999</v>
      </c>
    </row>
    <row r="345" spans="1:6" x14ac:dyDescent="0.25">
      <c r="A345" s="72" t="s">
        <v>13</v>
      </c>
      <c r="B345" s="72" t="s">
        <v>27</v>
      </c>
      <c r="C345" s="72" t="s">
        <v>7</v>
      </c>
      <c r="D345" s="72" t="s">
        <v>10</v>
      </c>
      <c r="E345" s="72" t="s">
        <v>25</v>
      </c>
      <c r="F345" s="74">
        <v>247.02</v>
      </c>
    </row>
    <row r="346" spans="1:6" x14ac:dyDescent="0.25">
      <c r="A346" s="71" t="s">
        <v>13</v>
      </c>
      <c r="B346" s="71" t="s">
        <v>27</v>
      </c>
      <c r="C346" s="71" t="s">
        <v>7</v>
      </c>
      <c r="D346" s="71" t="s">
        <v>11</v>
      </c>
      <c r="E346" s="71" t="s">
        <v>25</v>
      </c>
      <c r="F346" s="73">
        <v>199.94</v>
      </c>
    </row>
    <row r="347" spans="1:6" x14ac:dyDescent="0.25">
      <c r="A347" s="72" t="s">
        <v>13</v>
      </c>
      <c r="B347" s="72" t="s">
        <v>27</v>
      </c>
      <c r="C347" s="72" t="s">
        <v>12</v>
      </c>
      <c r="D347" s="72" t="s">
        <v>8</v>
      </c>
      <c r="E347" s="72" t="s">
        <v>25</v>
      </c>
      <c r="F347" s="74">
        <v>162.47999999999999</v>
      </c>
    </row>
    <row r="348" spans="1:6" x14ac:dyDescent="0.25">
      <c r="A348" s="71" t="s">
        <v>13</v>
      </c>
      <c r="B348" s="71" t="s">
        <v>27</v>
      </c>
      <c r="C348" s="71" t="s">
        <v>12</v>
      </c>
      <c r="D348" s="71" t="s">
        <v>10</v>
      </c>
      <c r="E348" s="71" t="s">
        <v>25</v>
      </c>
      <c r="F348" s="73">
        <v>277.93</v>
      </c>
    </row>
    <row r="349" spans="1:6" x14ac:dyDescent="0.25">
      <c r="A349" s="72" t="s">
        <v>13</v>
      </c>
      <c r="B349" s="72" t="s">
        <v>27</v>
      </c>
      <c r="C349" s="72" t="s">
        <v>12</v>
      </c>
      <c r="D349" s="72" t="s">
        <v>11</v>
      </c>
      <c r="E349" s="72" t="s">
        <v>25</v>
      </c>
      <c r="F349" s="74">
        <v>223.68</v>
      </c>
    </row>
    <row r="350" spans="1:6" x14ac:dyDescent="0.25">
      <c r="A350" s="71" t="s">
        <v>14</v>
      </c>
      <c r="B350" s="71" t="s">
        <v>26</v>
      </c>
      <c r="C350" s="71" t="s">
        <v>7</v>
      </c>
      <c r="D350" s="71" t="s">
        <v>8</v>
      </c>
      <c r="E350" s="71" t="s">
        <v>25</v>
      </c>
      <c r="F350" s="73">
        <v>152.72</v>
      </c>
    </row>
    <row r="351" spans="1:6" x14ac:dyDescent="0.25">
      <c r="A351" s="72" t="s">
        <v>14</v>
      </c>
      <c r="B351" s="72" t="s">
        <v>26</v>
      </c>
      <c r="C351" s="72" t="s">
        <v>7</v>
      </c>
      <c r="D351" s="72" t="s">
        <v>10</v>
      </c>
      <c r="E351" s="72" t="s">
        <v>25</v>
      </c>
      <c r="F351" s="74">
        <v>256.17</v>
      </c>
    </row>
    <row r="352" spans="1:6" x14ac:dyDescent="0.25">
      <c r="A352" s="71" t="s">
        <v>14</v>
      </c>
      <c r="B352" s="71" t="s">
        <v>26</v>
      </c>
      <c r="C352" s="71" t="s">
        <v>7</v>
      </c>
      <c r="D352" s="71" t="s">
        <v>11</v>
      </c>
      <c r="E352" s="71" t="s">
        <v>25</v>
      </c>
      <c r="F352" s="73">
        <v>208.76</v>
      </c>
    </row>
    <row r="353" spans="1:6" x14ac:dyDescent="0.25">
      <c r="A353" s="72" t="s">
        <v>14</v>
      </c>
      <c r="B353" s="72" t="s">
        <v>26</v>
      </c>
      <c r="C353" s="72" t="s">
        <v>12</v>
      </c>
      <c r="D353" s="72" t="s">
        <v>8</v>
      </c>
      <c r="E353" s="72" t="s">
        <v>25</v>
      </c>
      <c r="F353" s="74">
        <v>169.34</v>
      </c>
    </row>
    <row r="354" spans="1:6" x14ac:dyDescent="0.25">
      <c r="A354" s="71" t="s">
        <v>14</v>
      </c>
      <c r="B354" s="71" t="s">
        <v>26</v>
      </c>
      <c r="C354" s="71" t="s">
        <v>12</v>
      </c>
      <c r="D354" s="71" t="s">
        <v>10</v>
      </c>
      <c r="E354" s="71" t="s">
        <v>25</v>
      </c>
      <c r="F354" s="73">
        <v>284.98</v>
      </c>
    </row>
    <row r="355" spans="1:6" x14ac:dyDescent="0.25">
      <c r="A355" s="72" t="s">
        <v>14</v>
      </c>
      <c r="B355" s="72" t="s">
        <v>26</v>
      </c>
      <c r="C355" s="72" t="s">
        <v>12</v>
      </c>
      <c r="D355" s="72" t="s">
        <v>11</v>
      </c>
      <c r="E355" s="72" t="s">
        <v>25</v>
      </c>
      <c r="F355" s="74">
        <v>230.82</v>
      </c>
    </row>
    <row r="356" spans="1:6" x14ac:dyDescent="0.25">
      <c r="A356" s="71" t="s">
        <v>14</v>
      </c>
      <c r="B356" s="71" t="s">
        <v>27</v>
      </c>
      <c r="C356" s="71" t="s">
        <v>7</v>
      </c>
      <c r="D356" s="71" t="s">
        <v>8</v>
      </c>
      <c r="E356" s="71" t="s">
        <v>25</v>
      </c>
      <c r="F356" s="73">
        <v>147.37</v>
      </c>
    </row>
    <row r="357" spans="1:6" x14ac:dyDescent="0.25">
      <c r="A357" s="72" t="s">
        <v>14</v>
      </c>
      <c r="B357" s="72" t="s">
        <v>27</v>
      </c>
      <c r="C357" s="72" t="s">
        <v>7</v>
      </c>
      <c r="D357" s="72" t="s">
        <v>10</v>
      </c>
      <c r="E357" s="72" t="s">
        <v>25</v>
      </c>
      <c r="F357" s="74">
        <v>250.51</v>
      </c>
    </row>
    <row r="358" spans="1:6" x14ac:dyDescent="0.25">
      <c r="A358" s="71" t="s">
        <v>14</v>
      </c>
      <c r="B358" s="71" t="s">
        <v>27</v>
      </c>
      <c r="C358" s="71" t="s">
        <v>7</v>
      </c>
      <c r="D358" s="71" t="s">
        <v>11</v>
      </c>
      <c r="E358" s="71" t="s">
        <v>25</v>
      </c>
      <c r="F358" s="73">
        <v>203.24</v>
      </c>
    </row>
    <row r="359" spans="1:6" x14ac:dyDescent="0.25">
      <c r="A359" s="72" t="s">
        <v>14</v>
      </c>
      <c r="B359" s="72" t="s">
        <v>27</v>
      </c>
      <c r="C359" s="72" t="s">
        <v>12</v>
      </c>
      <c r="D359" s="72" t="s">
        <v>8</v>
      </c>
      <c r="E359" s="72" t="s">
        <v>25</v>
      </c>
      <c r="F359" s="74">
        <v>162.6</v>
      </c>
    </row>
    <row r="360" spans="1:6" x14ac:dyDescent="0.25">
      <c r="A360" s="71" t="s">
        <v>14</v>
      </c>
      <c r="B360" s="71" t="s">
        <v>27</v>
      </c>
      <c r="C360" s="71" t="s">
        <v>12</v>
      </c>
      <c r="D360" s="71" t="s">
        <v>10</v>
      </c>
      <c r="E360" s="71" t="s">
        <v>25</v>
      </c>
      <c r="F360" s="73">
        <v>279.60000000000002</v>
      </c>
    </row>
    <row r="361" spans="1:6" x14ac:dyDescent="0.25">
      <c r="A361" s="72" t="s">
        <v>14</v>
      </c>
      <c r="B361" s="72" t="s">
        <v>27</v>
      </c>
      <c r="C361" s="72" t="s">
        <v>12</v>
      </c>
      <c r="D361" s="72" t="s">
        <v>11</v>
      </c>
      <c r="E361" s="72" t="s">
        <v>25</v>
      </c>
      <c r="F361" s="74">
        <v>224.8</v>
      </c>
    </row>
    <row r="362" spans="1:6" x14ac:dyDescent="0.25">
      <c r="A362" s="71" t="s">
        <v>15</v>
      </c>
      <c r="B362" s="71" t="s">
        <v>26</v>
      </c>
      <c r="C362" s="71" t="s">
        <v>7</v>
      </c>
      <c r="D362" s="71" t="s">
        <v>8</v>
      </c>
      <c r="E362" s="71" t="s">
        <v>25</v>
      </c>
      <c r="F362" s="73">
        <v>156.46</v>
      </c>
    </row>
    <row r="363" spans="1:6" x14ac:dyDescent="0.25">
      <c r="A363" s="72" t="s">
        <v>15</v>
      </c>
      <c r="B363" s="72" t="s">
        <v>26</v>
      </c>
      <c r="C363" s="72" t="s">
        <v>7</v>
      </c>
      <c r="D363" s="72" t="s">
        <v>10</v>
      </c>
      <c r="E363" s="72" t="s">
        <v>25</v>
      </c>
      <c r="F363" s="74">
        <v>262.13</v>
      </c>
    </row>
    <row r="364" spans="1:6" x14ac:dyDescent="0.25">
      <c r="A364" s="71" t="s">
        <v>15</v>
      </c>
      <c r="B364" s="71" t="s">
        <v>26</v>
      </c>
      <c r="C364" s="71" t="s">
        <v>7</v>
      </c>
      <c r="D364" s="71" t="s">
        <v>11</v>
      </c>
      <c r="E364" s="71" t="s">
        <v>25</v>
      </c>
      <c r="F364" s="73">
        <v>213.9</v>
      </c>
    </row>
    <row r="365" spans="1:6" x14ac:dyDescent="0.25">
      <c r="A365" s="72" t="s">
        <v>15</v>
      </c>
      <c r="B365" s="72" t="s">
        <v>26</v>
      </c>
      <c r="C365" s="72" t="s">
        <v>12</v>
      </c>
      <c r="D365" s="72" t="s">
        <v>8</v>
      </c>
      <c r="E365" s="72" t="s">
        <v>25</v>
      </c>
      <c r="F365" s="74">
        <v>174.21</v>
      </c>
    </row>
    <row r="366" spans="1:6" x14ac:dyDescent="0.25">
      <c r="A366" s="71" t="s">
        <v>15</v>
      </c>
      <c r="B366" s="71" t="s">
        <v>26</v>
      </c>
      <c r="C366" s="71" t="s">
        <v>12</v>
      </c>
      <c r="D366" s="71" t="s">
        <v>10</v>
      </c>
      <c r="E366" s="71" t="s">
        <v>25</v>
      </c>
      <c r="F366" s="73">
        <v>288.63</v>
      </c>
    </row>
    <row r="367" spans="1:6" x14ac:dyDescent="0.25">
      <c r="A367" s="72" t="s">
        <v>15</v>
      </c>
      <c r="B367" s="72" t="s">
        <v>26</v>
      </c>
      <c r="C367" s="72" t="s">
        <v>12</v>
      </c>
      <c r="D367" s="72" t="s">
        <v>11</v>
      </c>
      <c r="E367" s="72" t="s">
        <v>25</v>
      </c>
      <c r="F367" s="74">
        <v>235.28</v>
      </c>
    </row>
    <row r="368" spans="1:6" x14ac:dyDescent="0.25">
      <c r="A368" s="71" t="s">
        <v>15</v>
      </c>
      <c r="B368" s="71" t="s">
        <v>27</v>
      </c>
      <c r="C368" s="71" t="s">
        <v>7</v>
      </c>
      <c r="D368" s="71" t="s">
        <v>8</v>
      </c>
      <c r="E368" s="71" t="s">
        <v>25</v>
      </c>
      <c r="F368" s="73">
        <v>151.04</v>
      </c>
    </row>
    <row r="369" spans="1:6" x14ac:dyDescent="0.25">
      <c r="A369" s="72" t="s">
        <v>15</v>
      </c>
      <c r="B369" s="72" t="s">
        <v>27</v>
      </c>
      <c r="C369" s="72" t="s">
        <v>7</v>
      </c>
      <c r="D369" s="72" t="s">
        <v>10</v>
      </c>
      <c r="E369" s="72" t="s">
        <v>25</v>
      </c>
      <c r="F369" s="74">
        <v>256.73</v>
      </c>
    </row>
    <row r="370" spans="1:6" x14ac:dyDescent="0.25">
      <c r="A370" s="71" t="s">
        <v>15</v>
      </c>
      <c r="B370" s="71" t="s">
        <v>27</v>
      </c>
      <c r="C370" s="71" t="s">
        <v>7</v>
      </c>
      <c r="D370" s="71" t="s">
        <v>11</v>
      </c>
      <c r="E370" s="71" t="s">
        <v>25</v>
      </c>
      <c r="F370" s="73">
        <v>208.49</v>
      </c>
    </row>
    <row r="371" spans="1:6" x14ac:dyDescent="0.25">
      <c r="A371" s="72" t="s">
        <v>15</v>
      </c>
      <c r="B371" s="72" t="s">
        <v>27</v>
      </c>
      <c r="C371" s="72" t="s">
        <v>12</v>
      </c>
      <c r="D371" s="72" t="s">
        <v>8</v>
      </c>
      <c r="E371" s="72" t="s">
        <v>25</v>
      </c>
      <c r="F371" s="74">
        <v>167.73</v>
      </c>
    </row>
    <row r="372" spans="1:6" x14ac:dyDescent="0.25">
      <c r="A372" s="71" t="s">
        <v>15</v>
      </c>
      <c r="B372" s="71" t="s">
        <v>27</v>
      </c>
      <c r="C372" s="71" t="s">
        <v>12</v>
      </c>
      <c r="D372" s="71" t="s">
        <v>10</v>
      </c>
      <c r="E372" s="71" t="s">
        <v>25</v>
      </c>
      <c r="F372" s="73">
        <v>283.79000000000002</v>
      </c>
    </row>
    <row r="373" spans="1:6" x14ac:dyDescent="0.25">
      <c r="A373" s="72" t="s">
        <v>15</v>
      </c>
      <c r="B373" s="72" t="s">
        <v>27</v>
      </c>
      <c r="C373" s="72" t="s">
        <v>12</v>
      </c>
      <c r="D373" s="72" t="s">
        <v>11</v>
      </c>
      <c r="E373" s="72" t="s">
        <v>25</v>
      </c>
      <c r="F373" s="74">
        <v>229.67</v>
      </c>
    </row>
    <row r="374" spans="1:6" x14ac:dyDescent="0.25">
      <c r="A374" s="71" t="s">
        <v>16</v>
      </c>
      <c r="B374" s="71" t="s">
        <v>26</v>
      </c>
      <c r="C374" s="71" t="s">
        <v>7</v>
      </c>
      <c r="D374" s="71" t="s">
        <v>8</v>
      </c>
      <c r="E374" s="71" t="s">
        <v>25</v>
      </c>
      <c r="F374" s="73">
        <v>157.94</v>
      </c>
    </row>
    <row r="375" spans="1:6" x14ac:dyDescent="0.25">
      <c r="A375" s="72" t="s">
        <v>16</v>
      </c>
      <c r="B375" s="72" t="s">
        <v>26</v>
      </c>
      <c r="C375" s="72" t="s">
        <v>7</v>
      </c>
      <c r="D375" s="72" t="s">
        <v>10</v>
      </c>
      <c r="E375" s="72" t="s">
        <v>25</v>
      </c>
      <c r="F375" s="74">
        <v>265</v>
      </c>
    </row>
    <row r="376" spans="1:6" x14ac:dyDescent="0.25">
      <c r="A376" s="71" t="s">
        <v>16</v>
      </c>
      <c r="B376" s="71" t="s">
        <v>26</v>
      </c>
      <c r="C376" s="71" t="s">
        <v>7</v>
      </c>
      <c r="D376" s="71" t="s">
        <v>11</v>
      </c>
      <c r="E376" s="71" t="s">
        <v>25</v>
      </c>
      <c r="F376" s="73">
        <v>216.37</v>
      </c>
    </row>
    <row r="377" spans="1:6" x14ac:dyDescent="0.25">
      <c r="A377" s="72" t="s">
        <v>16</v>
      </c>
      <c r="B377" s="72" t="s">
        <v>26</v>
      </c>
      <c r="C377" s="72" t="s">
        <v>12</v>
      </c>
      <c r="D377" s="72" t="s">
        <v>8</v>
      </c>
      <c r="E377" s="72" t="s">
        <v>25</v>
      </c>
      <c r="F377" s="74">
        <v>174.34</v>
      </c>
    </row>
    <row r="378" spans="1:6" x14ac:dyDescent="0.25">
      <c r="A378" s="71" t="s">
        <v>16</v>
      </c>
      <c r="B378" s="71" t="s">
        <v>26</v>
      </c>
      <c r="C378" s="71" t="s">
        <v>12</v>
      </c>
      <c r="D378" s="71" t="s">
        <v>10</v>
      </c>
      <c r="E378" s="71" t="s">
        <v>25</v>
      </c>
      <c r="F378" s="73">
        <v>289.63</v>
      </c>
    </row>
    <row r="379" spans="1:6" x14ac:dyDescent="0.25">
      <c r="A379" s="72" t="s">
        <v>16</v>
      </c>
      <c r="B379" s="72" t="s">
        <v>26</v>
      </c>
      <c r="C379" s="72" t="s">
        <v>12</v>
      </c>
      <c r="D379" s="72" t="s">
        <v>11</v>
      </c>
      <c r="E379" s="72" t="s">
        <v>25</v>
      </c>
      <c r="F379" s="74">
        <v>236.14</v>
      </c>
    </row>
    <row r="380" spans="1:6" x14ac:dyDescent="0.25">
      <c r="A380" s="71" t="s">
        <v>16</v>
      </c>
      <c r="B380" s="71" t="s">
        <v>27</v>
      </c>
      <c r="C380" s="71" t="s">
        <v>7</v>
      </c>
      <c r="D380" s="71" t="s">
        <v>8</v>
      </c>
      <c r="E380" s="71" t="s">
        <v>25</v>
      </c>
      <c r="F380" s="73">
        <v>152.71</v>
      </c>
    </row>
    <row r="381" spans="1:6" x14ac:dyDescent="0.25">
      <c r="A381" s="72" t="s">
        <v>16</v>
      </c>
      <c r="B381" s="72" t="s">
        <v>27</v>
      </c>
      <c r="C381" s="72" t="s">
        <v>7</v>
      </c>
      <c r="D381" s="72" t="s">
        <v>10</v>
      </c>
      <c r="E381" s="72" t="s">
        <v>25</v>
      </c>
      <c r="F381" s="74">
        <v>259.77</v>
      </c>
    </row>
    <row r="382" spans="1:6" x14ac:dyDescent="0.25">
      <c r="A382" s="71" t="s">
        <v>16</v>
      </c>
      <c r="B382" s="71" t="s">
        <v>27</v>
      </c>
      <c r="C382" s="71" t="s">
        <v>7</v>
      </c>
      <c r="D382" s="71" t="s">
        <v>11</v>
      </c>
      <c r="E382" s="71" t="s">
        <v>25</v>
      </c>
      <c r="F382" s="73">
        <v>211.14</v>
      </c>
    </row>
    <row r="383" spans="1:6" x14ac:dyDescent="0.25">
      <c r="A383" s="72" t="s">
        <v>16</v>
      </c>
      <c r="B383" s="72" t="s">
        <v>27</v>
      </c>
      <c r="C383" s="72" t="s">
        <v>12</v>
      </c>
      <c r="D383" s="72" t="s">
        <v>8</v>
      </c>
      <c r="E383" s="72" t="s">
        <v>25</v>
      </c>
      <c r="F383" s="74">
        <v>167.58</v>
      </c>
    </row>
    <row r="384" spans="1:6" x14ac:dyDescent="0.25">
      <c r="A384" s="71" t="s">
        <v>16</v>
      </c>
      <c r="B384" s="71" t="s">
        <v>27</v>
      </c>
      <c r="C384" s="71" t="s">
        <v>12</v>
      </c>
      <c r="D384" s="71" t="s">
        <v>10</v>
      </c>
      <c r="E384" s="71" t="s">
        <v>25</v>
      </c>
      <c r="F384" s="73">
        <v>285.05</v>
      </c>
    </row>
    <row r="385" spans="1:6" x14ac:dyDescent="0.25">
      <c r="A385" s="72" t="s">
        <v>16</v>
      </c>
      <c r="B385" s="72" t="s">
        <v>27</v>
      </c>
      <c r="C385" s="72" t="s">
        <v>12</v>
      </c>
      <c r="D385" s="72" t="s">
        <v>11</v>
      </c>
      <c r="E385" s="72" t="s">
        <v>25</v>
      </c>
      <c r="F385" s="74">
        <v>230.55</v>
      </c>
    </row>
    <row r="386" spans="1:6" x14ac:dyDescent="0.25">
      <c r="A386" s="71" t="s">
        <v>17</v>
      </c>
      <c r="B386" s="71" t="s">
        <v>26</v>
      </c>
      <c r="C386" s="71" t="s">
        <v>7</v>
      </c>
      <c r="D386" s="71" t="s">
        <v>8</v>
      </c>
      <c r="E386" s="71" t="s">
        <v>25</v>
      </c>
      <c r="F386" s="73">
        <v>160.32</v>
      </c>
    </row>
    <row r="387" spans="1:6" x14ac:dyDescent="0.25">
      <c r="A387" s="72" t="s">
        <v>17</v>
      </c>
      <c r="B387" s="72" t="s">
        <v>26</v>
      </c>
      <c r="C387" s="72" t="s">
        <v>7</v>
      </c>
      <c r="D387" s="72" t="s">
        <v>10</v>
      </c>
      <c r="E387" s="72" t="s">
        <v>25</v>
      </c>
      <c r="F387" s="74">
        <v>268.63</v>
      </c>
    </row>
    <row r="388" spans="1:6" x14ac:dyDescent="0.25">
      <c r="A388" s="71" t="s">
        <v>17</v>
      </c>
      <c r="B388" s="71" t="s">
        <v>26</v>
      </c>
      <c r="C388" s="71" t="s">
        <v>7</v>
      </c>
      <c r="D388" s="71" t="s">
        <v>11</v>
      </c>
      <c r="E388" s="71" t="s">
        <v>25</v>
      </c>
      <c r="F388" s="73">
        <v>219.72</v>
      </c>
    </row>
    <row r="389" spans="1:6" x14ac:dyDescent="0.25">
      <c r="A389" s="72" t="s">
        <v>17</v>
      </c>
      <c r="B389" s="72" t="s">
        <v>26</v>
      </c>
      <c r="C389" s="72" t="s">
        <v>12</v>
      </c>
      <c r="D389" s="72" t="s">
        <v>8</v>
      </c>
      <c r="E389" s="72" t="s">
        <v>25</v>
      </c>
      <c r="F389" s="74">
        <v>174.88</v>
      </c>
    </row>
    <row r="390" spans="1:6" x14ac:dyDescent="0.25">
      <c r="A390" s="71" t="s">
        <v>17</v>
      </c>
      <c r="B390" s="71" t="s">
        <v>26</v>
      </c>
      <c r="C390" s="71" t="s">
        <v>12</v>
      </c>
      <c r="D390" s="71" t="s">
        <v>10</v>
      </c>
      <c r="E390" s="71" t="s">
        <v>25</v>
      </c>
      <c r="F390" s="73">
        <v>294.64999999999998</v>
      </c>
    </row>
    <row r="391" spans="1:6" x14ac:dyDescent="0.25">
      <c r="A391" s="72" t="s">
        <v>17</v>
      </c>
      <c r="B391" s="72" t="s">
        <v>26</v>
      </c>
      <c r="C391" s="72" t="s">
        <v>12</v>
      </c>
      <c r="D391" s="72" t="s">
        <v>11</v>
      </c>
      <c r="E391" s="72" t="s">
        <v>25</v>
      </c>
      <c r="F391" s="74">
        <v>239.43</v>
      </c>
    </row>
    <row r="392" spans="1:6" x14ac:dyDescent="0.25">
      <c r="A392" s="71" t="s">
        <v>17</v>
      </c>
      <c r="B392" s="71" t="s">
        <v>27</v>
      </c>
      <c r="C392" s="71" t="s">
        <v>7</v>
      </c>
      <c r="D392" s="71" t="s">
        <v>8</v>
      </c>
      <c r="E392" s="71" t="s">
        <v>25</v>
      </c>
      <c r="F392" s="73">
        <v>155.28</v>
      </c>
    </row>
    <row r="393" spans="1:6" x14ac:dyDescent="0.25">
      <c r="A393" s="72" t="s">
        <v>17</v>
      </c>
      <c r="B393" s="72" t="s">
        <v>27</v>
      </c>
      <c r="C393" s="72" t="s">
        <v>7</v>
      </c>
      <c r="D393" s="72" t="s">
        <v>10</v>
      </c>
      <c r="E393" s="72" t="s">
        <v>25</v>
      </c>
      <c r="F393" s="74">
        <v>263.45999999999998</v>
      </c>
    </row>
    <row r="394" spans="1:6" x14ac:dyDescent="0.25">
      <c r="A394" s="71" t="s">
        <v>17</v>
      </c>
      <c r="B394" s="71" t="s">
        <v>27</v>
      </c>
      <c r="C394" s="71" t="s">
        <v>7</v>
      </c>
      <c r="D394" s="71" t="s">
        <v>11</v>
      </c>
      <c r="E394" s="71" t="s">
        <v>25</v>
      </c>
      <c r="F394" s="73">
        <v>214.61</v>
      </c>
    </row>
    <row r="395" spans="1:6" x14ac:dyDescent="0.25">
      <c r="A395" s="72" t="s">
        <v>17</v>
      </c>
      <c r="B395" s="72" t="s">
        <v>27</v>
      </c>
      <c r="C395" s="72" t="s">
        <v>12</v>
      </c>
      <c r="D395" s="72" t="s">
        <v>8</v>
      </c>
      <c r="E395" s="72" t="s">
        <v>25</v>
      </c>
      <c r="F395" s="74">
        <v>167.88</v>
      </c>
    </row>
    <row r="396" spans="1:6" x14ac:dyDescent="0.25">
      <c r="A396" s="71" t="s">
        <v>17</v>
      </c>
      <c r="B396" s="71" t="s">
        <v>27</v>
      </c>
      <c r="C396" s="71" t="s">
        <v>12</v>
      </c>
      <c r="D396" s="71" t="s">
        <v>10</v>
      </c>
      <c r="E396" s="71" t="s">
        <v>25</v>
      </c>
      <c r="F396" s="73">
        <v>289.8</v>
      </c>
    </row>
    <row r="397" spans="1:6" x14ac:dyDescent="0.25">
      <c r="A397" s="72" t="s">
        <v>17</v>
      </c>
      <c r="B397" s="72" t="s">
        <v>27</v>
      </c>
      <c r="C397" s="72" t="s">
        <v>12</v>
      </c>
      <c r="D397" s="72" t="s">
        <v>11</v>
      </c>
      <c r="E397" s="72" t="s">
        <v>25</v>
      </c>
      <c r="F397" s="74">
        <v>233.59</v>
      </c>
    </row>
    <row r="398" spans="1:6" x14ac:dyDescent="0.25">
      <c r="A398" s="71" t="s">
        <v>18</v>
      </c>
      <c r="B398" s="71" t="s">
        <v>26</v>
      </c>
      <c r="C398" s="71" t="s">
        <v>7</v>
      </c>
      <c r="D398" s="71" t="s">
        <v>8</v>
      </c>
      <c r="E398" s="71" t="s">
        <v>25</v>
      </c>
      <c r="F398" s="73">
        <v>164.59</v>
      </c>
    </row>
    <row r="399" spans="1:6" x14ac:dyDescent="0.25">
      <c r="A399" s="72" t="s">
        <v>18</v>
      </c>
      <c r="B399" s="72" t="s">
        <v>26</v>
      </c>
      <c r="C399" s="72" t="s">
        <v>7</v>
      </c>
      <c r="D399" s="72" t="s">
        <v>10</v>
      </c>
      <c r="E399" s="72" t="s">
        <v>25</v>
      </c>
      <c r="F399" s="74">
        <v>273.75</v>
      </c>
    </row>
    <row r="400" spans="1:6" x14ac:dyDescent="0.25">
      <c r="A400" s="71" t="s">
        <v>18</v>
      </c>
      <c r="B400" s="71" t="s">
        <v>26</v>
      </c>
      <c r="C400" s="71" t="s">
        <v>7</v>
      </c>
      <c r="D400" s="71" t="s">
        <v>11</v>
      </c>
      <c r="E400" s="71" t="s">
        <v>25</v>
      </c>
      <c r="F400" s="73">
        <v>224.75</v>
      </c>
    </row>
    <row r="401" spans="1:6" x14ac:dyDescent="0.25">
      <c r="A401" s="72" t="s">
        <v>18</v>
      </c>
      <c r="B401" s="72" t="s">
        <v>26</v>
      </c>
      <c r="C401" s="72" t="s">
        <v>12</v>
      </c>
      <c r="D401" s="72" t="s">
        <v>8</v>
      </c>
      <c r="E401" s="72" t="s">
        <v>25</v>
      </c>
      <c r="F401" s="74">
        <v>181.49</v>
      </c>
    </row>
    <row r="402" spans="1:6" x14ac:dyDescent="0.25">
      <c r="A402" s="71" t="s">
        <v>18</v>
      </c>
      <c r="B402" s="71" t="s">
        <v>26</v>
      </c>
      <c r="C402" s="71" t="s">
        <v>12</v>
      </c>
      <c r="D402" s="71" t="s">
        <v>10</v>
      </c>
      <c r="E402" s="71" t="s">
        <v>25</v>
      </c>
      <c r="F402" s="73">
        <v>303.24</v>
      </c>
    </row>
    <row r="403" spans="1:6" x14ac:dyDescent="0.25">
      <c r="A403" s="72" t="s">
        <v>18</v>
      </c>
      <c r="B403" s="72" t="s">
        <v>26</v>
      </c>
      <c r="C403" s="72" t="s">
        <v>12</v>
      </c>
      <c r="D403" s="72" t="s">
        <v>11</v>
      </c>
      <c r="E403" s="72" t="s">
        <v>25</v>
      </c>
      <c r="F403" s="74">
        <v>247.42</v>
      </c>
    </row>
    <row r="404" spans="1:6" x14ac:dyDescent="0.25">
      <c r="A404" s="71" t="s">
        <v>18</v>
      </c>
      <c r="B404" s="71" t="s">
        <v>27</v>
      </c>
      <c r="C404" s="71" t="s">
        <v>7</v>
      </c>
      <c r="D404" s="71" t="s">
        <v>8</v>
      </c>
      <c r="E404" s="71" t="s">
        <v>25</v>
      </c>
      <c r="F404" s="73">
        <v>159.62</v>
      </c>
    </row>
    <row r="405" spans="1:6" x14ac:dyDescent="0.25">
      <c r="A405" s="72" t="s">
        <v>18</v>
      </c>
      <c r="B405" s="72" t="s">
        <v>27</v>
      </c>
      <c r="C405" s="72" t="s">
        <v>7</v>
      </c>
      <c r="D405" s="72" t="s">
        <v>10</v>
      </c>
      <c r="E405" s="72" t="s">
        <v>25</v>
      </c>
      <c r="F405" s="74">
        <v>268.83</v>
      </c>
    </row>
    <row r="406" spans="1:6" x14ac:dyDescent="0.25">
      <c r="A406" s="71" t="s">
        <v>18</v>
      </c>
      <c r="B406" s="71" t="s">
        <v>27</v>
      </c>
      <c r="C406" s="71" t="s">
        <v>7</v>
      </c>
      <c r="D406" s="71" t="s">
        <v>11</v>
      </c>
      <c r="E406" s="71" t="s">
        <v>25</v>
      </c>
      <c r="F406" s="73">
        <v>219.81</v>
      </c>
    </row>
    <row r="407" spans="1:6" x14ac:dyDescent="0.25">
      <c r="A407" s="72" t="s">
        <v>18</v>
      </c>
      <c r="B407" s="72" t="s">
        <v>27</v>
      </c>
      <c r="C407" s="72" t="s">
        <v>12</v>
      </c>
      <c r="D407" s="72" t="s">
        <v>8</v>
      </c>
      <c r="E407" s="72" t="s">
        <v>25</v>
      </c>
      <c r="F407" s="74">
        <v>174.39</v>
      </c>
    </row>
    <row r="408" spans="1:6" x14ac:dyDescent="0.25">
      <c r="A408" s="71" t="s">
        <v>18</v>
      </c>
      <c r="B408" s="71" t="s">
        <v>27</v>
      </c>
      <c r="C408" s="71" t="s">
        <v>12</v>
      </c>
      <c r="D408" s="71" t="s">
        <v>10</v>
      </c>
      <c r="E408" s="71" t="s">
        <v>25</v>
      </c>
      <c r="F408" s="73">
        <v>297.02</v>
      </c>
    </row>
    <row r="409" spans="1:6" x14ac:dyDescent="0.25">
      <c r="A409" s="72" t="s">
        <v>18</v>
      </c>
      <c r="B409" s="72" t="s">
        <v>27</v>
      </c>
      <c r="C409" s="72" t="s">
        <v>12</v>
      </c>
      <c r="D409" s="72" t="s">
        <v>11</v>
      </c>
      <c r="E409" s="72" t="s">
        <v>25</v>
      </c>
      <c r="F409" s="74">
        <v>240.8</v>
      </c>
    </row>
    <row r="410" spans="1:6" x14ac:dyDescent="0.25">
      <c r="A410" s="71" t="s">
        <v>19</v>
      </c>
      <c r="B410" s="71" t="s">
        <v>26</v>
      </c>
      <c r="C410" s="71" t="s">
        <v>7</v>
      </c>
      <c r="D410" s="71" t="s">
        <v>8</v>
      </c>
      <c r="E410" s="71" t="s">
        <v>25</v>
      </c>
      <c r="F410" s="73">
        <v>166.67</v>
      </c>
    </row>
    <row r="411" spans="1:6" x14ac:dyDescent="0.25">
      <c r="A411" s="72" t="s">
        <v>19</v>
      </c>
      <c r="B411" s="72" t="s">
        <v>26</v>
      </c>
      <c r="C411" s="72" t="s">
        <v>7</v>
      </c>
      <c r="D411" s="72" t="s">
        <v>10</v>
      </c>
      <c r="E411" s="72" t="s">
        <v>25</v>
      </c>
      <c r="F411" s="74">
        <v>275.18</v>
      </c>
    </row>
    <row r="412" spans="1:6" x14ac:dyDescent="0.25">
      <c r="A412" s="71" t="s">
        <v>19</v>
      </c>
      <c r="B412" s="71" t="s">
        <v>26</v>
      </c>
      <c r="C412" s="71" t="s">
        <v>7</v>
      </c>
      <c r="D412" s="71" t="s">
        <v>11</v>
      </c>
      <c r="E412" s="71" t="s">
        <v>25</v>
      </c>
      <c r="F412" s="73">
        <v>226.81</v>
      </c>
    </row>
    <row r="413" spans="1:6" x14ac:dyDescent="0.25">
      <c r="A413" s="72" t="s">
        <v>19</v>
      </c>
      <c r="B413" s="72" t="s">
        <v>26</v>
      </c>
      <c r="C413" s="72" t="s">
        <v>12</v>
      </c>
      <c r="D413" s="72" t="s">
        <v>8</v>
      </c>
      <c r="E413" s="72" t="s">
        <v>25</v>
      </c>
      <c r="F413" s="74">
        <v>186.72</v>
      </c>
    </row>
    <row r="414" spans="1:6" x14ac:dyDescent="0.25">
      <c r="A414" s="71" t="s">
        <v>19</v>
      </c>
      <c r="B414" s="71" t="s">
        <v>26</v>
      </c>
      <c r="C414" s="71" t="s">
        <v>12</v>
      </c>
      <c r="D414" s="71" t="s">
        <v>10</v>
      </c>
      <c r="E414" s="71" t="s">
        <v>25</v>
      </c>
      <c r="F414" s="73">
        <v>302.27999999999997</v>
      </c>
    </row>
    <row r="415" spans="1:6" x14ac:dyDescent="0.25">
      <c r="A415" s="72" t="s">
        <v>19</v>
      </c>
      <c r="B415" s="72" t="s">
        <v>26</v>
      </c>
      <c r="C415" s="72" t="s">
        <v>12</v>
      </c>
      <c r="D415" s="72" t="s">
        <v>11</v>
      </c>
      <c r="E415" s="72" t="s">
        <v>25</v>
      </c>
      <c r="F415" s="74">
        <v>249.59</v>
      </c>
    </row>
    <row r="416" spans="1:6" x14ac:dyDescent="0.25">
      <c r="A416" s="71" t="s">
        <v>19</v>
      </c>
      <c r="B416" s="71" t="s">
        <v>27</v>
      </c>
      <c r="C416" s="71" t="s">
        <v>7</v>
      </c>
      <c r="D416" s="71" t="s">
        <v>8</v>
      </c>
      <c r="E416" s="71" t="s">
        <v>25</v>
      </c>
      <c r="F416" s="73">
        <v>161.51</v>
      </c>
    </row>
    <row r="417" spans="1:6" x14ac:dyDescent="0.25">
      <c r="A417" s="72" t="s">
        <v>19</v>
      </c>
      <c r="B417" s="72" t="s">
        <v>27</v>
      </c>
      <c r="C417" s="72" t="s">
        <v>7</v>
      </c>
      <c r="D417" s="72" t="s">
        <v>10</v>
      </c>
      <c r="E417" s="72" t="s">
        <v>25</v>
      </c>
      <c r="F417" s="74">
        <v>270.02</v>
      </c>
    </row>
    <row r="418" spans="1:6" x14ac:dyDescent="0.25">
      <c r="A418" s="71" t="s">
        <v>19</v>
      </c>
      <c r="B418" s="71" t="s">
        <v>27</v>
      </c>
      <c r="C418" s="71" t="s">
        <v>7</v>
      </c>
      <c r="D418" s="71" t="s">
        <v>11</v>
      </c>
      <c r="E418" s="71" t="s">
        <v>25</v>
      </c>
      <c r="F418" s="73">
        <v>221.66</v>
      </c>
    </row>
    <row r="419" spans="1:6" x14ac:dyDescent="0.25">
      <c r="A419" s="72" t="s">
        <v>19</v>
      </c>
      <c r="B419" s="72" t="s">
        <v>27</v>
      </c>
      <c r="C419" s="72" t="s">
        <v>12</v>
      </c>
      <c r="D419" s="72" t="s">
        <v>8</v>
      </c>
      <c r="E419" s="72" t="s">
        <v>25</v>
      </c>
      <c r="F419" s="74">
        <v>179.23</v>
      </c>
    </row>
    <row r="420" spans="1:6" x14ac:dyDescent="0.25">
      <c r="A420" s="71" t="s">
        <v>19</v>
      </c>
      <c r="B420" s="71" t="s">
        <v>27</v>
      </c>
      <c r="C420" s="71" t="s">
        <v>12</v>
      </c>
      <c r="D420" s="71" t="s">
        <v>10</v>
      </c>
      <c r="E420" s="71" t="s">
        <v>25</v>
      </c>
      <c r="F420" s="73">
        <v>296</v>
      </c>
    </row>
    <row r="421" spans="1:6" x14ac:dyDescent="0.25">
      <c r="A421" s="72" t="s">
        <v>19</v>
      </c>
      <c r="B421" s="72" t="s">
        <v>27</v>
      </c>
      <c r="C421" s="72" t="s">
        <v>12</v>
      </c>
      <c r="D421" s="72" t="s">
        <v>11</v>
      </c>
      <c r="E421" s="72" t="s">
        <v>25</v>
      </c>
      <c r="F421" s="74">
        <v>242.76</v>
      </c>
    </row>
    <row r="422" spans="1:6" x14ac:dyDescent="0.25">
      <c r="A422" s="71" t="s">
        <v>20</v>
      </c>
      <c r="B422" s="71" t="s">
        <v>26</v>
      </c>
      <c r="C422" s="71" t="s">
        <v>7</v>
      </c>
      <c r="D422" s="71" t="s">
        <v>8</v>
      </c>
      <c r="E422" s="71" t="s">
        <v>25</v>
      </c>
      <c r="F422" s="73">
        <v>170.2</v>
      </c>
    </row>
    <row r="423" spans="1:6" x14ac:dyDescent="0.25">
      <c r="A423" s="72" t="s">
        <v>20</v>
      </c>
      <c r="B423" s="72" t="s">
        <v>26</v>
      </c>
      <c r="C423" s="72" t="s">
        <v>7</v>
      </c>
      <c r="D423" s="72" t="s">
        <v>10</v>
      </c>
      <c r="E423" s="72" t="s">
        <v>25</v>
      </c>
      <c r="F423" s="74">
        <v>277.37</v>
      </c>
    </row>
    <row r="424" spans="1:6" x14ac:dyDescent="0.25">
      <c r="A424" s="71" t="s">
        <v>20</v>
      </c>
      <c r="B424" s="71" t="s">
        <v>26</v>
      </c>
      <c r="C424" s="71" t="s">
        <v>7</v>
      </c>
      <c r="D424" s="71" t="s">
        <v>11</v>
      </c>
      <c r="E424" s="71" t="s">
        <v>25</v>
      </c>
      <c r="F424" s="73">
        <v>229.95</v>
      </c>
    </row>
    <row r="425" spans="1:6" x14ac:dyDescent="0.25">
      <c r="A425" s="72" t="s">
        <v>20</v>
      </c>
      <c r="B425" s="72" t="s">
        <v>26</v>
      </c>
      <c r="C425" s="72" t="s">
        <v>12</v>
      </c>
      <c r="D425" s="72" t="s">
        <v>8</v>
      </c>
      <c r="E425" s="72" t="s">
        <v>25</v>
      </c>
      <c r="F425" s="74">
        <v>190.74</v>
      </c>
    </row>
    <row r="426" spans="1:6" x14ac:dyDescent="0.25">
      <c r="A426" s="71" t="s">
        <v>20</v>
      </c>
      <c r="B426" s="71" t="s">
        <v>26</v>
      </c>
      <c r="C426" s="71" t="s">
        <v>12</v>
      </c>
      <c r="D426" s="71" t="s">
        <v>10</v>
      </c>
      <c r="E426" s="71" t="s">
        <v>25</v>
      </c>
      <c r="F426" s="73">
        <v>304.04000000000002</v>
      </c>
    </row>
    <row r="427" spans="1:6" x14ac:dyDescent="0.25">
      <c r="A427" s="72" t="s">
        <v>20</v>
      </c>
      <c r="B427" s="72" t="s">
        <v>26</v>
      </c>
      <c r="C427" s="72" t="s">
        <v>12</v>
      </c>
      <c r="D427" s="72" t="s">
        <v>11</v>
      </c>
      <c r="E427" s="72" t="s">
        <v>25</v>
      </c>
      <c r="F427" s="74">
        <v>252.72</v>
      </c>
    </row>
    <row r="428" spans="1:6" x14ac:dyDescent="0.25">
      <c r="A428" s="71" t="s">
        <v>20</v>
      </c>
      <c r="B428" s="71" t="s">
        <v>27</v>
      </c>
      <c r="C428" s="71" t="s">
        <v>7</v>
      </c>
      <c r="D428" s="71" t="s">
        <v>8</v>
      </c>
      <c r="E428" s="71" t="s">
        <v>25</v>
      </c>
      <c r="F428" s="73">
        <v>164.72</v>
      </c>
    </row>
    <row r="429" spans="1:6" x14ac:dyDescent="0.25">
      <c r="A429" s="72" t="s">
        <v>20</v>
      </c>
      <c r="B429" s="72" t="s">
        <v>27</v>
      </c>
      <c r="C429" s="72" t="s">
        <v>7</v>
      </c>
      <c r="D429" s="72" t="s">
        <v>10</v>
      </c>
      <c r="E429" s="72" t="s">
        <v>25</v>
      </c>
      <c r="F429" s="74">
        <v>271.94</v>
      </c>
    </row>
    <row r="430" spans="1:6" x14ac:dyDescent="0.25">
      <c r="A430" s="71" t="s">
        <v>20</v>
      </c>
      <c r="B430" s="71" t="s">
        <v>27</v>
      </c>
      <c r="C430" s="71" t="s">
        <v>7</v>
      </c>
      <c r="D430" s="71" t="s">
        <v>11</v>
      </c>
      <c r="E430" s="71" t="s">
        <v>25</v>
      </c>
      <c r="F430" s="73">
        <v>224.5</v>
      </c>
    </row>
    <row r="431" spans="1:6" x14ac:dyDescent="0.25">
      <c r="A431" s="72" t="s">
        <v>20</v>
      </c>
      <c r="B431" s="72" t="s">
        <v>27</v>
      </c>
      <c r="C431" s="72" t="s">
        <v>12</v>
      </c>
      <c r="D431" s="72" t="s">
        <v>8</v>
      </c>
      <c r="E431" s="72" t="s">
        <v>25</v>
      </c>
      <c r="F431" s="74">
        <v>182.64</v>
      </c>
    </row>
    <row r="432" spans="1:6" x14ac:dyDescent="0.25">
      <c r="A432" s="71" t="s">
        <v>20</v>
      </c>
      <c r="B432" s="71" t="s">
        <v>27</v>
      </c>
      <c r="C432" s="71" t="s">
        <v>12</v>
      </c>
      <c r="D432" s="71" t="s">
        <v>10</v>
      </c>
      <c r="E432" s="71" t="s">
        <v>25</v>
      </c>
      <c r="F432" s="73">
        <v>296.97000000000003</v>
      </c>
    </row>
    <row r="433" spans="1:6" x14ac:dyDescent="0.25">
      <c r="A433" s="72" t="s">
        <v>20</v>
      </c>
      <c r="B433" s="72" t="s">
        <v>27</v>
      </c>
      <c r="C433" s="72" t="s">
        <v>12</v>
      </c>
      <c r="D433" s="72" t="s">
        <v>11</v>
      </c>
      <c r="E433" s="72" t="s">
        <v>25</v>
      </c>
      <c r="F433" s="74">
        <v>245.18</v>
      </c>
    </row>
    <row r="434" spans="1:6" x14ac:dyDescent="0.25">
      <c r="A434" s="71" t="s">
        <v>21</v>
      </c>
      <c r="B434" s="71" t="s">
        <v>26</v>
      </c>
      <c r="C434" s="71" t="s">
        <v>7</v>
      </c>
      <c r="D434" s="71" t="s">
        <v>8</v>
      </c>
      <c r="E434" s="71" t="s">
        <v>25</v>
      </c>
      <c r="F434" s="73">
        <v>172.75</v>
      </c>
    </row>
    <row r="435" spans="1:6" x14ac:dyDescent="0.25">
      <c r="A435" s="72" t="s">
        <v>21</v>
      </c>
      <c r="B435" s="72" t="s">
        <v>26</v>
      </c>
      <c r="C435" s="72" t="s">
        <v>7</v>
      </c>
      <c r="D435" s="72" t="s">
        <v>10</v>
      </c>
      <c r="E435" s="72" t="s">
        <v>25</v>
      </c>
      <c r="F435" s="74">
        <v>280.33999999999997</v>
      </c>
    </row>
    <row r="436" spans="1:6" x14ac:dyDescent="0.25">
      <c r="A436" s="71" t="s">
        <v>21</v>
      </c>
      <c r="B436" s="71" t="s">
        <v>26</v>
      </c>
      <c r="C436" s="71" t="s">
        <v>7</v>
      </c>
      <c r="D436" s="71" t="s">
        <v>11</v>
      </c>
      <c r="E436" s="71" t="s">
        <v>25</v>
      </c>
      <c r="F436" s="73">
        <v>233.08</v>
      </c>
    </row>
    <row r="437" spans="1:6" x14ac:dyDescent="0.25">
      <c r="A437" s="72" t="s">
        <v>21</v>
      </c>
      <c r="B437" s="72" t="s">
        <v>26</v>
      </c>
      <c r="C437" s="72" t="s">
        <v>12</v>
      </c>
      <c r="D437" s="72" t="s">
        <v>8</v>
      </c>
      <c r="E437" s="72" t="s">
        <v>25</v>
      </c>
      <c r="F437" s="74">
        <v>190.75</v>
      </c>
    </row>
    <row r="438" spans="1:6" x14ac:dyDescent="0.25">
      <c r="A438" s="71" t="s">
        <v>21</v>
      </c>
      <c r="B438" s="71" t="s">
        <v>26</v>
      </c>
      <c r="C438" s="71" t="s">
        <v>12</v>
      </c>
      <c r="D438" s="71" t="s">
        <v>10</v>
      </c>
      <c r="E438" s="71" t="s">
        <v>25</v>
      </c>
      <c r="F438" s="73">
        <v>302.60000000000002</v>
      </c>
    </row>
    <row r="439" spans="1:6" x14ac:dyDescent="0.25">
      <c r="A439" s="72" t="s">
        <v>21</v>
      </c>
      <c r="B439" s="72" t="s">
        <v>26</v>
      </c>
      <c r="C439" s="72" t="s">
        <v>12</v>
      </c>
      <c r="D439" s="72" t="s">
        <v>11</v>
      </c>
      <c r="E439" s="72" t="s">
        <v>25</v>
      </c>
      <c r="F439" s="74">
        <v>252.2</v>
      </c>
    </row>
    <row r="440" spans="1:6" x14ac:dyDescent="0.25">
      <c r="A440" s="71" t="s">
        <v>21</v>
      </c>
      <c r="B440" s="71" t="s">
        <v>27</v>
      </c>
      <c r="C440" s="71" t="s">
        <v>7</v>
      </c>
      <c r="D440" s="71" t="s">
        <v>8</v>
      </c>
      <c r="E440" s="71" t="s">
        <v>25</v>
      </c>
      <c r="F440" s="73">
        <v>167.12</v>
      </c>
    </row>
    <row r="441" spans="1:6" x14ac:dyDescent="0.25">
      <c r="A441" s="72" t="s">
        <v>21</v>
      </c>
      <c r="B441" s="72" t="s">
        <v>27</v>
      </c>
      <c r="C441" s="72" t="s">
        <v>7</v>
      </c>
      <c r="D441" s="72" t="s">
        <v>10</v>
      </c>
      <c r="E441" s="72" t="s">
        <v>25</v>
      </c>
      <c r="F441" s="74">
        <v>274.81</v>
      </c>
    </row>
    <row r="442" spans="1:6" x14ac:dyDescent="0.25">
      <c r="A442" s="71" t="s">
        <v>21</v>
      </c>
      <c r="B442" s="71" t="s">
        <v>27</v>
      </c>
      <c r="C442" s="71" t="s">
        <v>7</v>
      </c>
      <c r="D442" s="71" t="s">
        <v>11</v>
      </c>
      <c r="E442" s="71" t="s">
        <v>25</v>
      </c>
      <c r="F442" s="73">
        <v>227.5</v>
      </c>
    </row>
    <row r="443" spans="1:6" x14ac:dyDescent="0.25">
      <c r="A443" s="72" t="s">
        <v>21</v>
      </c>
      <c r="B443" s="72" t="s">
        <v>27</v>
      </c>
      <c r="C443" s="72" t="s">
        <v>12</v>
      </c>
      <c r="D443" s="72" t="s">
        <v>8</v>
      </c>
      <c r="E443" s="72" t="s">
        <v>25</v>
      </c>
      <c r="F443" s="74">
        <v>180.91</v>
      </c>
    </row>
    <row r="444" spans="1:6" x14ac:dyDescent="0.25">
      <c r="A444" s="71" t="s">
        <v>21</v>
      </c>
      <c r="B444" s="71" t="s">
        <v>27</v>
      </c>
      <c r="C444" s="71" t="s">
        <v>12</v>
      </c>
      <c r="D444" s="71" t="s">
        <v>10</v>
      </c>
      <c r="E444" s="71" t="s">
        <v>25</v>
      </c>
      <c r="F444" s="73">
        <v>295.75</v>
      </c>
    </row>
    <row r="445" spans="1:6" x14ac:dyDescent="0.25">
      <c r="A445" s="72" t="s">
        <v>21</v>
      </c>
      <c r="B445" s="72" t="s">
        <v>27</v>
      </c>
      <c r="C445" s="72" t="s">
        <v>12</v>
      </c>
      <c r="D445" s="72" t="s">
        <v>11</v>
      </c>
      <c r="E445" s="72" t="s">
        <v>25</v>
      </c>
      <c r="F445" s="74">
        <v>244</v>
      </c>
    </row>
    <row r="446" spans="1:6" x14ac:dyDescent="0.25">
      <c r="A446" s="71" t="s">
        <v>22</v>
      </c>
      <c r="B446" s="71" t="s">
        <v>26</v>
      </c>
      <c r="C446" s="71" t="s">
        <v>7</v>
      </c>
      <c r="D446" s="71" t="s">
        <v>8</v>
      </c>
      <c r="E446" s="71" t="s">
        <v>25</v>
      </c>
      <c r="F446" s="73">
        <v>175.77</v>
      </c>
    </row>
    <row r="447" spans="1:6" x14ac:dyDescent="0.25">
      <c r="A447" s="72" t="s">
        <v>22</v>
      </c>
      <c r="B447" s="72" t="s">
        <v>26</v>
      </c>
      <c r="C447" s="72" t="s">
        <v>7</v>
      </c>
      <c r="D447" s="72" t="s">
        <v>10</v>
      </c>
      <c r="E447" s="72" t="s">
        <v>25</v>
      </c>
      <c r="F447" s="74">
        <v>284.04000000000002</v>
      </c>
    </row>
    <row r="448" spans="1:6" x14ac:dyDescent="0.25">
      <c r="A448" s="71" t="s">
        <v>22</v>
      </c>
      <c r="B448" s="71" t="s">
        <v>26</v>
      </c>
      <c r="C448" s="71" t="s">
        <v>7</v>
      </c>
      <c r="D448" s="71" t="s">
        <v>11</v>
      </c>
      <c r="E448" s="71" t="s">
        <v>25</v>
      </c>
      <c r="F448" s="73">
        <v>236.85</v>
      </c>
    </row>
    <row r="449" spans="1:6" x14ac:dyDescent="0.25">
      <c r="A449" s="72" t="s">
        <v>22</v>
      </c>
      <c r="B449" s="72" t="s">
        <v>26</v>
      </c>
      <c r="C449" s="72" t="s">
        <v>12</v>
      </c>
      <c r="D449" s="72" t="s">
        <v>8</v>
      </c>
      <c r="E449" s="72" t="s">
        <v>25</v>
      </c>
      <c r="F449" s="74">
        <v>190.74</v>
      </c>
    </row>
    <row r="450" spans="1:6" x14ac:dyDescent="0.25">
      <c r="A450" s="71" t="s">
        <v>22</v>
      </c>
      <c r="B450" s="71" t="s">
        <v>26</v>
      </c>
      <c r="C450" s="71" t="s">
        <v>12</v>
      </c>
      <c r="D450" s="71" t="s">
        <v>10</v>
      </c>
      <c r="E450" s="71" t="s">
        <v>25</v>
      </c>
      <c r="F450" s="73">
        <v>306.14</v>
      </c>
    </row>
    <row r="451" spans="1:6" x14ac:dyDescent="0.25">
      <c r="A451" s="72" t="s">
        <v>22</v>
      </c>
      <c r="B451" s="72" t="s">
        <v>26</v>
      </c>
      <c r="C451" s="72" t="s">
        <v>12</v>
      </c>
      <c r="D451" s="72" t="s">
        <v>11</v>
      </c>
      <c r="E451" s="72" t="s">
        <v>25</v>
      </c>
      <c r="F451" s="74">
        <v>254.48</v>
      </c>
    </row>
    <row r="452" spans="1:6" x14ac:dyDescent="0.25">
      <c r="A452" s="71" t="s">
        <v>22</v>
      </c>
      <c r="B452" s="71" t="s">
        <v>27</v>
      </c>
      <c r="C452" s="71" t="s">
        <v>7</v>
      </c>
      <c r="D452" s="71" t="s">
        <v>8</v>
      </c>
      <c r="E452" s="71" t="s">
        <v>25</v>
      </c>
      <c r="F452" s="73">
        <v>170.5</v>
      </c>
    </row>
    <row r="453" spans="1:6" x14ac:dyDescent="0.25">
      <c r="A453" s="72" t="s">
        <v>22</v>
      </c>
      <c r="B453" s="72" t="s">
        <v>27</v>
      </c>
      <c r="C453" s="72" t="s">
        <v>7</v>
      </c>
      <c r="D453" s="72" t="s">
        <v>10</v>
      </c>
      <c r="E453" s="72" t="s">
        <v>25</v>
      </c>
      <c r="F453" s="74">
        <v>279.07</v>
      </c>
    </row>
    <row r="454" spans="1:6" x14ac:dyDescent="0.25">
      <c r="A454" s="71" t="s">
        <v>22</v>
      </c>
      <c r="B454" s="71" t="s">
        <v>27</v>
      </c>
      <c r="C454" s="71" t="s">
        <v>7</v>
      </c>
      <c r="D454" s="71" t="s">
        <v>11</v>
      </c>
      <c r="E454" s="71" t="s">
        <v>25</v>
      </c>
      <c r="F454" s="73">
        <v>231.75</v>
      </c>
    </row>
    <row r="455" spans="1:6" x14ac:dyDescent="0.25">
      <c r="A455" s="72" t="s">
        <v>22</v>
      </c>
      <c r="B455" s="72" t="s">
        <v>27</v>
      </c>
      <c r="C455" s="72" t="s">
        <v>12</v>
      </c>
      <c r="D455" s="72" t="s">
        <v>8</v>
      </c>
      <c r="E455" s="72" t="s">
        <v>25</v>
      </c>
      <c r="F455" s="74">
        <v>181.03</v>
      </c>
    </row>
    <row r="456" spans="1:6" x14ac:dyDescent="0.25">
      <c r="A456" s="71" t="s">
        <v>22</v>
      </c>
      <c r="B456" s="71" t="s">
        <v>27</v>
      </c>
      <c r="C456" s="71" t="s">
        <v>12</v>
      </c>
      <c r="D456" s="71" t="s">
        <v>10</v>
      </c>
      <c r="E456" s="71" t="s">
        <v>25</v>
      </c>
      <c r="F456" s="73">
        <v>299.55</v>
      </c>
    </row>
    <row r="457" spans="1:6" x14ac:dyDescent="0.25">
      <c r="A457" s="72" t="s">
        <v>22</v>
      </c>
      <c r="B457" s="72" t="s">
        <v>27</v>
      </c>
      <c r="C457" s="72" t="s">
        <v>12</v>
      </c>
      <c r="D457" s="72" t="s">
        <v>11</v>
      </c>
      <c r="E457" s="72" t="s">
        <v>25</v>
      </c>
      <c r="F457" s="74">
        <v>246.5</v>
      </c>
    </row>
    <row r="458" spans="1:6" x14ac:dyDescent="0.25">
      <c r="A458" s="71" t="s">
        <v>23</v>
      </c>
      <c r="B458" s="71" t="s">
        <v>26</v>
      </c>
      <c r="C458" s="71" t="s">
        <v>7</v>
      </c>
      <c r="D458" s="71" t="s">
        <v>8</v>
      </c>
      <c r="E458" s="71" t="s">
        <v>25</v>
      </c>
      <c r="F458" s="73">
        <v>176.86</v>
      </c>
    </row>
    <row r="459" spans="1:6" x14ac:dyDescent="0.25">
      <c r="A459" s="72" t="s">
        <v>23</v>
      </c>
      <c r="B459" s="72" t="s">
        <v>26</v>
      </c>
      <c r="C459" s="72" t="s">
        <v>7</v>
      </c>
      <c r="D459" s="72" t="s">
        <v>10</v>
      </c>
      <c r="E459" s="72" t="s">
        <v>25</v>
      </c>
      <c r="F459" s="74">
        <v>284.25</v>
      </c>
    </row>
    <row r="460" spans="1:6" x14ac:dyDescent="0.25">
      <c r="A460" s="71" t="s">
        <v>23</v>
      </c>
      <c r="B460" s="71" t="s">
        <v>26</v>
      </c>
      <c r="C460" s="71" t="s">
        <v>7</v>
      </c>
      <c r="D460" s="71" t="s">
        <v>11</v>
      </c>
      <c r="E460" s="71" t="s">
        <v>25</v>
      </c>
      <c r="F460" s="73">
        <v>237.7</v>
      </c>
    </row>
    <row r="461" spans="1:6" x14ac:dyDescent="0.25">
      <c r="A461" s="72" t="s">
        <v>23</v>
      </c>
      <c r="B461" s="72" t="s">
        <v>26</v>
      </c>
      <c r="C461" s="72" t="s">
        <v>12</v>
      </c>
      <c r="D461" s="72" t="s">
        <v>8</v>
      </c>
      <c r="E461" s="72" t="s">
        <v>25</v>
      </c>
      <c r="F461" s="74">
        <v>187.2</v>
      </c>
    </row>
    <row r="462" spans="1:6" x14ac:dyDescent="0.25">
      <c r="A462" s="71" t="s">
        <v>23</v>
      </c>
      <c r="B462" s="71" t="s">
        <v>26</v>
      </c>
      <c r="C462" s="71" t="s">
        <v>12</v>
      </c>
      <c r="D462" s="71" t="s">
        <v>10</v>
      </c>
      <c r="E462" s="71" t="s">
        <v>25</v>
      </c>
      <c r="F462" s="73">
        <v>300.14</v>
      </c>
    </row>
    <row r="463" spans="1:6" x14ac:dyDescent="0.25">
      <c r="A463" s="72" t="s">
        <v>23</v>
      </c>
      <c r="B463" s="72" t="s">
        <v>26</v>
      </c>
      <c r="C463" s="72" t="s">
        <v>12</v>
      </c>
      <c r="D463" s="72" t="s">
        <v>11</v>
      </c>
      <c r="E463" s="72" t="s">
        <v>25</v>
      </c>
      <c r="F463" s="74">
        <v>249.87</v>
      </c>
    </row>
    <row r="464" spans="1:6" x14ac:dyDescent="0.25">
      <c r="A464" s="71" t="s">
        <v>23</v>
      </c>
      <c r="B464" s="71" t="s">
        <v>27</v>
      </c>
      <c r="C464" s="71" t="s">
        <v>7</v>
      </c>
      <c r="D464" s="71" t="s">
        <v>8</v>
      </c>
      <c r="E464" s="71" t="s">
        <v>25</v>
      </c>
      <c r="F464" s="73">
        <v>171.51</v>
      </c>
    </row>
    <row r="465" spans="1:6" x14ac:dyDescent="0.25">
      <c r="A465" s="72" t="s">
        <v>23</v>
      </c>
      <c r="B465" s="72" t="s">
        <v>27</v>
      </c>
      <c r="C465" s="72" t="s">
        <v>7</v>
      </c>
      <c r="D465" s="72" t="s">
        <v>10</v>
      </c>
      <c r="E465" s="72" t="s">
        <v>25</v>
      </c>
      <c r="F465" s="74">
        <v>279.20999999999998</v>
      </c>
    </row>
    <row r="466" spans="1:6" x14ac:dyDescent="0.25">
      <c r="A466" s="71" t="s">
        <v>23</v>
      </c>
      <c r="B466" s="71" t="s">
        <v>27</v>
      </c>
      <c r="C466" s="71" t="s">
        <v>7</v>
      </c>
      <c r="D466" s="71" t="s">
        <v>11</v>
      </c>
      <c r="E466" s="71" t="s">
        <v>25</v>
      </c>
      <c r="F466" s="73">
        <v>232.53</v>
      </c>
    </row>
    <row r="467" spans="1:6" x14ac:dyDescent="0.25">
      <c r="A467" s="72" t="s">
        <v>23</v>
      </c>
      <c r="B467" s="72" t="s">
        <v>27</v>
      </c>
      <c r="C467" s="72" t="s">
        <v>12</v>
      </c>
      <c r="D467" s="72" t="s">
        <v>8</v>
      </c>
      <c r="E467" s="72" t="s">
        <v>25</v>
      </c>
      <c r="F467" s="74">
        <v>178.91</v>
      </c>
    </row>
    <row r="468" spans="1:6" x14ac:dyDescent="0.25">
      <c r="A468" s="71" t="s">
        <v>23</v>
      </c>
      <c r="B468" s="71" t="s">
        <v>27</v>
      </c>
      <c r="C468" s="71" t="s">
        <v>12</v>
      </c>
      <c r="D468" s="71" t="s">
        <v>10</v>
      </c>
      <c r="E468" s="71" t="s">
        <v>25</v>
      </c>
      <c r="F468" s="73">
        <v>293.58999999999997</v>
      </c>
    </row>
    <row r="469" spans="1:6" x14ac:dyDescent="0.25">
      <c r="A469" s="72" t="s">
        <v>23</v>
      </c>
      <c r="B469" s="72" t="s">
        <v>27</v>
      </c>
      <c r="C469" s="72" t="s">
        <v>12</v>
      </c>
      <c r="D469" s="72" t="s">
        <v>11</v>
      </c>
      <c r="E469" s="72" t="s">
        <v>25</v>
      </c>
      <c r="F469" s="74">
        <v>242.54</v>
      </c>
    </row>
    <row r="470" spans="1:6" x14ac:dyDescent="0.25">
      <c r="A470" s="89" t="s">
        <v>166</v>
      </c>
      <c r="B470" s="89" t="s">
        <v>26</v>
      </c>
      <c r="C470" s="89" t="s">
        <v>7</v>
      </c>
      <c r="D470" s="89" t="s">
        <v>8</v>
      </c>
      <c r="E470" s="89" t="s">
        <v>9</v>
      </c>
      <c r="F470" s="91">
        <v>33.76</v>
      </c>
    </row>
    <row r="471" spans="1:6" x14ac:dyDescent="0.25">
      <c r="A471" s="89" t="s">
        <v>166</v>
      </c>
      <c r="B471" s="89" t="s">
        <v>26</v>
      </c>
      <c r="C471" s="89" t="s">
        <v>7</v>
      </c>
      <c r="D471" s="89" t="s">
        <v>10</v>
      </c>
      <c r="E471" s="89" t="s">
        <v>9</v>
      </c>
      <c r="F471" s="91">
        <v>34.57</v>
      </c>
    </row>
    <row r="472" spans="1:6" x14ac:dyDescent="0.25">
      <c r="A472" s="89" t="s">
        <v>166</v>
      </c>
      <c r="B472" s="89" t="s">
        <v>26</v>
      </c>
      <c r="C472" s="89" t="s">
        <v>7</v>
      </c>
      <c r="D472" s="89" t="s">
        <v>11</v>
      </c>
      <c r="E472" s="89" t="s">
        <v>9</v>
      </c>
      <c r="F472" s="91">
        <v>34.15</v>
      </c>
    </row>
    <row r="473" spans="1:6" x14ac:dyDescent="0.25">
      <c r="A473" s="89" t="s">
        <v>166</v>
      </c>
      <c r="B473" s="89" t="s">
        <v>26</v>
      </c>
      <c r="C473" s="89" t="s">
        <v>12</v>
      </c>
      <c r="D473" s="89" t="s">
        <v>8</v>
      </c>
      <c r="E473" s="89" t="s">
        <v>9</v>
      </c>
      <c r="F473" s="91">
        <v>22.67</v>
      </c>
    </row>
    <row r="474" spans="1:6" x14ac:dyDescent="0.25">
      <c r="A474" s="89" t="s">
        <v>166</v>
      </c>
      <c r="B474" s="89" t="s">
        <v>26</v>
      </c>
      <c r="C474" s="89" t="s">
        <v>12</v>
      </c>
      <c r="D474" s="89" t="s">
        <v>10</v>
      </c>
      <c r="E474" s="89" t="s">
        <v>9</v>
      </c>
      <c r="F474" s="91">
        <v>23.65</v>
      </c>
    </row>
    <row r="475" spans="1:6" x14ac:dyDescent="0.25">
      <c r="A475" s="89" t="s">
        <v>166</v>
      </c>
      <c r="B475" s="89" t="s">
        <v>26</v>
      </c>
      <c r="C475" s="89" t="s">
        <v>12</v>
      </c>
      <c r="D475" s="89" t="s">
        <v>11</v>
      </c>
      <c r="E475" s="89" t="s">
        <v>9</v>
      </c>
      <c r="F475" s="91">
        <v>23.14</v>
      </c>
    </row>
    <row r="476" spans="1:6" x14ac:dyDescent="0.25">
      <c r="A476" s="89" t="s">
        <v>166</v>
      </c>
      <c r="B476" s="89" t="s">
        <v>27</v>
      </c>
      <c r="C476" s="89" t="s">
        <v>7</v>
      </c>
      <c r="D476" s="89" t="s">
        <v>8</v>
      </c>
      <c r="E476" s="89" t="s">
        <v>9</v>
      </c>
      <c r="F476" s="91">
        <v>4.91</v>
      </c>
    </row>
    <row r="477" spans="1:6" x14ac:dyDescent="0.25">
      <c r="A477" s="89" t="s">
        <v>166</v>
      </c>
      <c r="B477" s="89" t="s">
        <v>27</v>
      </c>
      <c r="C477" s="89" t="s">
        <v>7</v>
      </c>
      <c r="D477" s="89" t="s">
        <v>10</v>
      </c>
      <c r="E477" s="89" t="s">
        <v>9</v>
      </c>
      <c r="F477" s="91">
        <v>8.33</v>
      </c>
    </row>
    <row r="478" spans="1:6" x14ac:dyDescent="0.25">
      <c r="A478" s="89" t="s">
        <v>166</v>
      </c>
      <c r="B478" s="89" t="s">
        <v>27</v>
      </c>
      <c r="C478" s="89" t="s">
        <v>7</v>
      </c>
      <c r="D478" s="89" t="s">
        <v>11</v>
      </c>
      <c r="E478" s="89" t="s">
        <v>9</v>
      </c>
      <c r="F478" s="91">
        <v>6.55</v>
      </c>
    </row>
    <row r="479" spans="1:6" x14ac:dyDescent="0.25">
      <c r="A479" s="89" t="s">
        <v>166</v>
      </c>
      <c r="B479" s="89" t="s">
        <v>27</v>
      </c>
      <c r="C479" s="89" t="s">
        <v>12</v>
      </c>
      <c r="D479" s="89" t="s">
        <v>8</v>
      </c>
      <c r="E479" s="89" t="s">
        <v>9</v>
      </c>
      <c r="F479" s="91">
        <v>3.57</v>
      </c>
    </row>
    <row r="480" spans="1:6" x14ac:dyDescent="0.25">
      <c r="A480" s="89" t="s">
        <v>166</v>
      </c>
      <c r="B480" s="89" t="s">
        <v>27</v>
      </c>
      <c r="C480" s="89" t="s">
        <v>12</v>
      </c>
      <c r="D480" s="89" t="s">
        <v>10</v>
      </c>
      <c r="E480" s="89" t="s">
        <v>9</v>
      </c>
      <c r="F480" s="91">
        <v>7.02</v>
      </c>
    </row>
    <row r="481" spans="1:6" x14ac:dyDescent="0.25">
      <c r="A481" s="89" t="s">
        <v>166</v>
      </c>
      <c r="B481" s="89" t="s">
        <v>27</v>
      </c>
      <c r="C481" s="89" t="s">
        <v>12</v>
      </c>
      <c r="D481" s="89" t="s">
        <v>11</v>
      </c>
      <c r="E481" s="89" t="s">
        <v>9</v>
      </c>
      <c r="F481" s="91">
        <v>5.22</v>
      </c>
    </row>
    <row r="482" spans="1:6" x14ac:dyDescent="0.25">
      <c r="A482" s="89" t="s">
        <v>161</v>
      </c>
      <c r="B482" s="89" t="s">
        <v>26</v>
      </c>
      <c r="C482" s="89" t="s">
        <v>7</v>
      </c>
      <c r="D482" s="89" t="s">
        <v>8</v>
      </c>
      <c r="E482" s="89" t="s">
        <v>9</v>
      </c>
      <c r="F482" s="91">
        <v>29.68</v>
      </c>
    </row>
    <row r="483" spans="1:6" x14ac:dyDescent="0.25">
      <c r="A483" s="89" t="s">
        <v>161</v>
      </c>
      <c r="B483" s="89" t="s">
        <v>26</v>
      </c>
      <c r="C483" s="89" t="s">
        <v>7</v>
      </c>
      <c r="D483" s="89" t="s">
        <v>10</v>
      </c>
      <c r="E483" s="89" t="s">
        <v>9</v>
      </c>
      <c r="F483" s="91">
        <v>30.03</v>
      </c>
    </row>
    <row r="484" spans="1:6" x14ac:dyDescent="0.25">
      <c r="A484" s="89" t="s">
        <v>161</v>
      </c>
      <c r="B484" s="89" t="s">
        <v>26</v>
      </c>
      <c r="C484" s="89" t="s">
        <v>7</v>
      </c>
      <c r="D484" s="89" t="s">
        <v>11</v>
      </c>
      <c r="E484" s="89" t="s">
        <v>9</v>
      </c>
      <c r="F484" s="91">
        <v>29.85</v>
      </c>
    </row>
    <row r="485" spans="1:6" x14ac:dyDescent="0.25">
      <c r="A485" s="89" t="s">
        <v>161</v>
      </c>
      <c r="B485" s="89" t="s">
        <v>26</v>
      </c>
      <c r="C485" s="89" t="s">
        <v>12</v>
      </c>
      <c r="D485" s="89" t="s">
        <v>8</v>
      </c>
      <c r="E485" s="89" t="s">
        <v>9</v>
      </c>
      <c r="F485" s="91">
        <v>19.18</v>
      </c>
    </row>
    <row r="486" spans="1:6" x14ac:dyDescent="0.25">
      <c r="A486" s="89" t="s">
        <v>161</v>
      </c>
      <c r="B486" s="89" t="s">
        <v>26</v>
      </c>
      <c r="C486" s="89" t="s">
        <v>12</v>
      </c>
      <c r="D486" s="89" t="s">
        <v>10</v>
      </c>
      <c r="E486" s="89" t="s">
        <v>9</v>
      </c>
      <c r="F486" s="91">
        <v>20.48</v>
      </c>
    </row>
    <row r="487" spans="1:6" x14ac:dyDescent="0.25">
      <c r="A487" s="89" t="s">
        <v>161</v>
      </c>
      <c r="B487" s="89" t="s">
        <v>26</v>
      </c>
      <c r="C487" s="89" t="s">
        <v>12</v>
      </c>
      <c r="D487" s="89" t="s">
        <v>11</v>
      </c>
      <c r="E487" s="89" t="s">
        <v>9</v>
      </c>
      <c r="F487" s="91">
        <v>19.8</v>
      </c>
    </row>
    <row r="488" spans="1:6" x14ac:dyDescent="0.25">
      <c r="A488" s="89" t="s">
        <v>161</v>
      </c>
      <c r="B488" s="89" t="s">
        <v>27</v>
      </c>
      <c r="C488" s="89" t="s">
        <v>7</v>
      </c>
      <c r="D488" s="89" t="s">
        <v>8</v>
      </c>
      <c r="E488" s="89" t="s">
        <v>9</v>
      </c>
      <c r="F488" s="91">
        <v>4.9400000000000004</v>
      </c>
    </row>
    <row r="489" spans="1:6" x14ac:dyDescent="0.25">
      <c r="A489" s="89" t="s">
        <v>161</v>
      </c>
      <c r="B489" s="89" t="s">
        <v>27</v>
      </c>
      <c r="C489" s="89" t="s">
        <v>7</v>
      </c>
      <c r="D489" s="89" t="s">
        <v>10</v>
      </c>
      <c r="E489" s="89" t="s">
        <v>9</v>
      </c>
      <c r="F489" s="91">
        <v>8.16</v>
      </c>
    </row>
    <row r="490" spans="1:6" x14ac:dyDescent="0.25">
      <c r="A490" s="89" t="s">
        <v>161</v>
      </c>
      <c r="B490" s="89" t="s">
        <v>27</v>
      </c>
      <c r="C490" s="89" t="s">
        <v>7</v>
      </c>
      <c r="D490" s="89" t="s">
        <v>11</v>
      </c>
      <c r="E490" s="89" t="s">
        <v>9</v>
      </c>
      <c r="F490" s="91">
        <v>6.49</v>
      </c>
    </row>
    <row r="491" spans="1:6" x14ac:dyDescent="0.25">
      <c r="A491" s="89" t="s">
        <v>161</v>
      </c>
      <c r="B491" s="89" t="s">
        <v>27</v>
      </c>
      <c r="C491" s="89" t="s">
        <v>12</v>
      </c>
      <c r="D491" s="89" t="s">
        <v>8</v>
      </c>
      <c r="E491" s="89" t="s">
        <v>9</v>
      </c>
      <c r="F491" s="91">
        <v>3.7</v>
      </c>
    </row>
    <row r="492" spans="1:6" x14ac:dyDescent="0.25">
      <c r="A492" s="89" t="s">
        <v>161</v>
      </c>
      <c r="B492" s="89" t="s">
        <v>27</v>
      </c>
      <c r="C492" s="89" t="s">
        <v>12</v>
      </c>
      <c r="D492" s="89" t="s">
        <v>10</v>
      </c>
      <c r="E492" s="89" t="s">
        <v>9</v>
      </c>
      <c r="F492" s="91">
        <v>7.45</v>
      </c>
    </row>
    <row r="493" spans="1:6" x14ac:dyDescent="0.25">
      <c r="A493" s="89" t="s">
        <v>161</v>
      </c>
      <c r="B493" s="89" t="s">
        <v>27</v>
      </c>
      <c r="C493" s="89" t="s">
        <v>12</v>
      </c>
      <c r="D493" s="89" t="s">
        <v>11</v>
      </c>
      <c r="E493" s="89" t="s">
        <v>9</v>
      </c>
      <c r="F493" s="91">
        <v>5.5</v>
      </c>
    </row>
    <row r="494" spans="1:6" x14ac:dyDescent="0.25">
      <c r="A494" s="89" t="s">
        <v>166</v>
      </c>
      <c r="B494" s="89" t="s">
        <v>26</v>
      </c>
      <c r="C494" s="89" t="s">
        <v>7</v>
      </c>
      <c r="D494" s="89" t="s">
        <v>8</v>
      </c>
      <c r="E494" s="89" t="s">
        <v>24</v>
      </c>
      <c r="F494" s="91">
        <v>55.96</v>
      </c>
    </row>
    <row r="495" spans="1:6" x14ac:dyDescent="0.25">
      <c r="A495" s="89" t="s">
        <v>166</v>
      </c>
      <c r="B495" s="89" t="s">
        <v>26</v>
      </c>
      <c r="C495" s="89" t="s">
        <v>7</v>
      </c>
      <c r="D495" s="89" t="s">
        <v>10</v>
      </c>
      <c r="E495" s="89" t="s">
        <v>24</v>
      </c>
      <c r="F495" s="91">
        <v>90.08</v>
      </c>
    </row>
    <row r="496" spans="1:6" x14ac:dyDescent="0.25">
      <c r="A496" s="89" t="s">
        <v>166</v>
      </c>
      <c r="B496" s="89" t="s">
        <v>26</v>
      </c>
      <c r="C496" s="89" t="s">
        <v>7</v>
      </c>
      <c r="D496" s="89" t="s">
        <v>11</v>
      </c>
      <c r="E496" s="89" t="s">
        <v>24</v>
      </c>
      <c r="F496" s="91">
        <v>72.709999999999994</v>
      </c>
    </row>
    <row r="497" spans="1:6" x14ac:dyDescent="0.25">
      <c r="A497" s="89" t="s">
        <v>166</v>
      </c>
      <c r="B497" s="89" t="s">
        <v>26</v>
      </c>
      <c r="C497" s="89" t="s">
        <v>12</v>
      </c>
      <c r="D497" s="89" t="s">
        <v>8</v>
      </c>
      <c r="E497" s="89" t="s">
        <v>24</v>
      </c>
      <c r="F497" s="91">
        <v>51.53</v>
      </c>
    </row>
    <row r="498" spans="1:6" x14ac:dyDescent="0.25">
      <c r="A498" s="89" t="s">
        <v>166</v>
      </c>
      <c r="B498" s="89" t="s">
        <v>26</v>
      </c>
      <c r="C498" s="89" t="s">
        <v>12</v>
      </c>
      <c r="D498" s="89" t="s">
        <v>10</v>
      </c>
      <c r="E498" s="89" t="s">
        <v>24</v>
      </c>
      <c r="F498" s="91">
        <v>90.44</v>
      </c>
    </row>
    <row r="499" spans="1:6" x14ac:dyDescent="0.25">
      <c r="A499" s="89" t="s">
        <v>166</v>
      </c>
      <c r="B499" s="89" t="s">
        <v>26</v>
      </c>
      <c r="C499" s="89" t="s">
        <v>12</v>
      </c>
      <c r="D499" s="89" t="s">
        <v>11</v>
      </c>
      <c r="E499" s="89" t="s">
        <v>24</v>
      </c>
      <c r="F499" s="91">
        <v>70.3</v>
      </c>
    </row>
    <row r="500" spans="1:6" x14ac:dyDescent="0.25">
      <c r="A500" s="89" t="s">
        <v>166</v>
      </c>
      <c r="B500" s="89" t="s">
        <v>27</v>
      </c>
      <c r="C500" s="89" t="s">
        <v>7</v>
      </c>
      <c r="D500" s="89" t="s">
        <v>8</v>
      </c>
      <c r="E500" s="89" t="s">
        <v>24</v>
      </c>
      <c r="F500" s="91">
        <v>46.35</v>
      </c>
    </row>
    <row r="501" spans="1:6" x14ac:dyDescent="0.25">
      <c r="A501" s="89" t="s">
        <v>166</v>
      </c>
      <c r="B501" s="89" t="s">
        <v>27</v>
      </c>
      <c r="C501" s="89" t="s">
        <v>7</v>
      </c>
      <c r="D501" s="89" t="s">
        <v>10</v>
      </c>
      <c r="E501" s="89" t="s">
        <v>24</v>
      </c>
      <c r="F501" s="91">
        <v>75.599999999999994</v>
      </c>
    </row>
    <row r="502" spans="1:6" x14ac:dyDescent="0.25">
      <c r="A502" s="89" t="s">
        <v>166</v>
      </c>
      <c r="B502" s="89" t="s">
        <v>27</v>
      </c>
      <c r="C502" s="89" t="s">
        <v>7</v>
      </c>
      <c r="D502" s="89" t="s">
        <v>11</v>
      </c>
      <c r="E502" s="89" t="s">
        <v>24</v>
      </c>
      <c r="F502" s="91">
        <v>60.71</v>
      </c>
    </row>
    <row r="503" spans="1:6" x14ac:dyDescent="0.25">
      <c r="A503" s="89" t="s">
        <v>166</v>
      </c>
      <c r="B503" s="89" t="s">
        <v>27</v>
      </c>
      <c r="C503" s="89" t="s">
        <v>12</v>
      </c>
      <c r="D503" s="89" t="s">
        <v>8</v>
      </c>
      <c r="E503" s="89" t="s">
        <v>24</v>
      </c>
      <c r="F503" s="91">
        <v>45.26</v>
      </c>
    </row>
    <row r="504" spans="1:6" x14ac:dyDescent="0.25">
      <c r="A504" s="89" t="s">
        <v>166</v>
      </c>
      <c r="B504" s="89" t="s">
        <v>27</v>
      </c>
      <c r="C504" s="89" t="s">
        <v>12</v>
      </c>
      <c r="D504" s="89" t="s">
        <v>10</v>
      </c>
      <c r="E504" s="89" t="s">
        <v>24</v>
      </c>
      <c r="F504" s="91">
        <v>81.99</v>
      </c>
    </row>
    <row r="505" spans="1:6" x14ac:dyDescent="0.25">
      <c r="A505" s="89" t="s">
        <v>166</v>
      </c>
      <c r="B505" s="89" t="s">
        <v>27</v>
      </c>
      <c r="C505" s="89" t="s">
        <v>12</v>
      </c>
      <c r="D505" s="89" t="s">
        <v>11</v>
      </c>
      <c r="E505" s="89" t="s">
        <v>24</v>
      </c>
      <c r="F505" s="91">
        <v>62.97</v>
      </c>
    </row>
    <row r="506" spans="1:6" x14ac:dyDescent="0.25">
      <c r="A506" s="89" t="s">
        <v>161</v>
      </c>
      <c r="B506" s="89" t="s">
        <v>26</v>
      </c>
      <c r="C506" s="89" t="s">
        <v>7</v>
      </c>
      <c r="D506" s="89" t="s">
        <v>8</v>
      </c>
      <c r="E506" s="89" t="s">
        <v>24</v>
      </c>
      <c r="F506" s="91">
        <v>54.96</v>
      </c>
    </row>
    <row r="507" spans="1:6" x14ac:dyDescent="0.25">
      <c r="A507" s="89" t="s">
        <v>161</v>
      </c>
      <c r="B507" s="89" t="s">
        <v>26</v>
      </c>
      <c r="C507" s="89" t="s">
        <v>7</v>
      </c>
      <c r="D507" s="89" t="s">
        <v>10</v>
      </c>
      <c r="E507" s="89" t="s">
        <v>24</v>
      </c>
      <c r="F507" s="91">
        <v>89.02</v>
      </c>
    </row>
    <row r="508" spans="1:6" x14ac:dyDescent="0.25">
      <c r="A508" s="89" t="s">
        <v>161</v>
      </c>
      <c r="B508" s="89" t="s">
        <v>26</v>
      </c>
      <c r="C508" s="89" t="s">
        <v>7</v>
      </c>
      <c r="D508" s="89" t="s">
        <v>11</v>
      </c>
      <c r="E508" s="89" t="s">
        <v>24</v>
      </c>
      <c r="F508" s="91">
        <v>71.69</v>
      </c>
    </row>
    <row r="509" spans="1:6" x14ac:dyDescent="0.25">
      <c r="A509" s="89" t="s">
        <v>161</v>
      </c>
      <c r="B509" s="89" t="s">
        <v>26</v>
      </c>
      <c r="C509" s="89" t="s">
        <v>12</v>
      </c>
      <c r="D509" s="89" t="s">
        <v>8</v>
      </c>
      <c r="E509" s="89" t="s">
        <v>24</v>
      </c>
      <c r="F509" s="91">
        <v>52.85</v>
      </c>
    </row>
    <row r="510" spans="1:6" x14ac:dyDescent="0.25">
      <c r="A510" s="89" t="s">
        <v>161</v>
      </c>
      <c r="B510" s="89" t="s">
        <v>26</v>
      </c>
      <c r="C510" s="89" t="s">
        <v>12</v>
      </c>
      <c r="D510" s="89" t="s">
        <v>10</v>
      </c>
      <c r="E510" s="89" t="s">
        <v>24</v>
      </c>
      <c r="F510" s="91">
        <v>90.24</v>
      </c>
    </row>
    <row r="511" spans="1:6" x14ac:dyDescent="0.25">
      <c r="A511" s="89" t="s">
        <v>161</v>
      </c>
      <c r="B511" s="89" t="s">
        <v>26</v>
      </c>
      <c r="C511" s="89" t="s">
        <v>12</v>
      </c>
      <c r="D511" s="89" t="s">
        <v>11</v>
      </c>
      <c r="E511" s="89" t="s">
        <v>24</v>
      </c>
      <c r="F511" s="91">
        <v>70.900000000000006</v>
      </c>
    </row>
    <row r="512" spans="1:6" x14ac:dyDescent="0.25">
      <c r="A512" s="89" t="s">
        <v>161</v>
      </c>
      <c r="B512" s="89" t="s">
        <v>27</v>
      </c>
      <c r="C512" s="89" t="s">
        <v>7</v>
      </c>
      <c r="D512" s="89" t="s">
        <v>8</v>
      </c>
      <c r="E512" s="89" t="s">
        <v>24</v>
      </c>
      <c r="F512" s="91">
        <v>47.43</v>
      </c>
    </row>
    <row r="513" spans="1:6" x14ac:dyDescent="0.25">
      <c r="A513" s="89" t="s">
        <v>161</v>
      </c>
      <c r="B513" s="89" t="s">
        <v>27</v>
      </c>
      <c r="C513" s="89" t="s">
        <v>7</v>
      </c>
      <c r="D513" s="89" t="s">
        <v>10</v>
      </c>
      <c r="E513" s="89" t="s">
        <v>24</v>
      </c>
      <c r="F513" s="91">
        <v>77.98</v>
      </c>
    </row>
    <row r="514" spans="1:6" x14ac:dyDescent="0.25">
      <c r="A514" s="89" t="s">
        <v>161</v>
      </c>
      <c r="B514" s="89" t="s">
        <v>27</v>
      </c>
      <c r="C514" s="89" t="s">
        <v>7</v>
      </c>
      <c r="D514" s="89" t="s">
        <v>11</v>
      </c>
      <c r="E514" s="89" t="s">
        <v>24</v>
      </c>
      <c r="F514" s="91">
        <v>62.43</v>
      </c>
    </row>
    <row r="515" spans="1:6" x14ac:dyDescent="0.25">
      <c r="A515" s="89" t="s">
        <v>161</v>
      </c>
      <c r="B515" s="89" t="s">
        <v>27</v>
      </c>
      <c r="C515" s="89" t="s">
        <v>12</v>
      </c>
      <c r="D515" s="89" t="s">
        <v>8</v>
      </c>
      <c r="E515" s="89" t="s">
        <v>24</v>
      </c>
      <c r="F515" s="91">
        <v>47.89</v>
      </c>
    </row>
    <row r="516" spans="1:6" x14ac:dyDescent="0.25">
      <c r="A516" s="89" t="s">
        <v>161</v>
      </c>
      <c r="B516" s="89" t="s">
        <v>27</v>
      </c>
      <c r="C516" s="89" t="s">
        <v>12</v>
      </c>
      <c r="D516" s="89" t="s">
        <v>10</v>
      </c>
      <c r="E516" s="89" t="s">
        <v>24</v>
      </c>
      <c r="F516" s="91">
        <v>83.65</v>
      </c>
    </row>
    <row r="517" spans="1:6" x14ac:dyDescent="0.25">
      <c r="A517" s="89" t="s">
        <v>161</v>
      </c>
      <c r="B517" s="89" t="s">
        <v>27</v>
      </c>
      <c r="C517" s="89" t="s">
        <v>12</v>
      </c>
      <c r="D517" s="89" t="s">
        <v>11</v>
      </c>
      <c r="E517" s="89" t="s">
        <v>24</v>
      </c>
      <c r="F517" s="91">
        <v>65.16</v>
      </c>
    </row>
    <row r="518" spans="1:6" x14ac:dyDescent="0.25">
      <c r="A518" s="89" t="s">
        <v>166</v>
      </c>
      <c r="B518" s="89" t="s">
        <v>26</v>
      </c>
      <c r="C518" s="89" t="s">
        <v>7</v>
      </c>
      <c r="D518" s="89" t="s">
        <v>8</v>
      </c>
      <c r="E518" s="89" t="s">
        <v>25</v>
      </c>
      <c r="F518" s="91">
        <v>138.79</v>
      </c>
    </row>
    <row r="519" spans="1:6" x14ac:dyDescent="0.25">
      <c r="A519" s="89" t="s">
        <v>166</v>
      </c>
      <c r="B519" s="89" t="s">
        <v>26</v>
      </c>
      <c r="C519" s="89" t="s">
        <v>7</v>
      </c>
      <c r="D519" s="89" t="s">
        <v>10</v>
      </c>
      <c r="E519" s="89" t="s">
        <v>25</v>
      </c>
      <c r="F519" s="91">
        <v>227.73</v>
      </c>
    </row>
    <row r="520" spans="1:6" x14ac:dyDescent="0.25">
      <c r="A520" s="89" t="s">
        <v>166</v>
      </c>
      <c r="B520" s="89" t="s">
        <v>26</v>
      </c>
      <c r="C520" s="89" t="s">
        <v>7</v>
      </c>
      <c r="D520" s="89" t="s">
        <v>11</v>
      </c>
      <c r="E520" s="89" t="s">
        <v>25</v>
      </c>
      <c r="F520" s="91">
        <v>186.32</v>
      </c>
    </row>
    <row r="521" spans="1:6" x14ac:dyDescent="0.25">
      <c r="A521" s="89" t="s">
        <v>166</v>
      </c>
      <c r="B521" s="89" t="s">
        <v>26</v>
      </c>
      <c r="C521" s="89" t="s">
        <v>12</v>
      </c>
      <c r="D521" s="89" t="s">
        <v>8</v>
      </c>
      <c r="E521" s="89" t="s">
        <v>25</v>
      </c>
      <c r="F521" s="91">
        <v>152.97</v>
      </c>
    </row>
    <row r="522" spans="1:6" x14ac:dyDescent="0.25">
      <c r="A522" s="89" t="s">
        <v>166</v>
      </c>
      <c r="B522" s="89" t="s">
        <v>26</v>
      </c>
      <c r="C522" s="89" t="s">
        <v>12</v>
      </c>
      <c r="D522" s="89" t="s">
        <v>10</v>
      </c>
      <c r="E522" s="89" t="s">
        <v>25</v>
      </c>
      <c r="F522" s="91">
        <v>256.62</v>
      </c>
    </row>
    <row r="523" spans="1:6" x14ac:dyDescent="0.25">
      <c r="A523" s="89" t="s">
        <v>166</v>
      </c>
      <c r="B523" s="89" t="s">
        <v>26</v>
      </c>
      <c r="C523" s="89" t="s">
        <v>12</v>
      </c>
      <c r="D523" s="89" t="s">
        <v>11</v>
      </c>
      <c r="E523" s="89" t="s">
        <v>25</v>
      </c>
      <c r="F523" s="91">
        <v>207.35</v>
      </c>
    </row>
    <row r="524" spans="1:6" x14ac:dyDescent="0.25">
      <c r="A524" s="89" t="s">
        <v>166</v>
      </c>
      <c r="B524" s="89" t="s">
        <v>27</v>
      </c>
      <c r="C524" s="89" t="s">
        <v>7</v>
      </c>
      <c r="D524" s="89" t="s">
        <v>8</v>
      </c>
      <c r="E524" s="89" t="s">
        <v>25</v>
      </c>
      <c r="F524" s="91">
        <v>127.52</v>
      </c>
    </row>
    <row r="525" spans="1:6" x14ac:dyDescent="0.25">
      <c r="A525" s="89" t="s">
        <v>166</v>
      </c>
      <c r="B525" s="89" t="s">
        <v>27</v>
      </c>
      <c r="C525" s="89" t="s">
        <v>7</v>
      </c>
      <c r="D525" s="89" t="s">
        <v>10</v>
      </c>
      <c r="E525" s="89" t="s">
        <v>25</v>
      </c>
      <c r="F525" s="91">
        <v>213.97</v>
      </c>
    </row>
    <row r="526" spans="1:6" x14ac:dyDescent="0.25">
      <c r="A526" s="89" t="s">
        <v>166</v>
      </c>
      <c r="B526" s="89" t="s">
        <v>27</v>
      </c>
      <c r="C526" s="89" t="s">
        <v>7</v>
      </c>
      <c r="D526" s="89" t="s">
        <v>11</v>
      </c>
      <c r="E526" s="89" t="s">
        <v>25</v>
      </c>
      <c r="F526" s="91">
        <v>173.72</v>
      </c>
    </row>
    <row r="527" spans="1:6" x14ac:dyDescent="0.25">
      <c r="A527" s="89" t="s">
        <v>166</v>
      </c>
      <c r="B527" s="89" t="s">
        <v>27</v>
      </c>
      <c r="C527" s="89" t="s">
        <v>12</v>
      </c>
      <c r="D527" s="89" t="s">
        <v>8</v>
      </c>
      <c r="E527" s="89" t="s">
        <v>25</v>
      </c>
      <c r="F527" s="91">
        <v>144.99</v>
      </c>
    </row>
    <row r="528" spans="1:6" x14ac:dyDescent="0.25">
      <c r="A528" s="89" t="s">
        <v>166</v>
      </c>
      <c r="B528" s="89" t="s">
        <v>27</v>
      </c>
      <c r="C528" s="89" t="s">
        <v>12</v>
      </c>
      <c r="D528" s="89" t="s">
        <v>10</v>
      </c>
      <c r="E528" s="89" t="s">
        <v>25</v>
      </c>
      <c r="F528" s="91">
        <v>249.12</v>
      </c>
    </row>
    <row r="529" spans="1:6" x14ac:dyDescent="0.25">
      <c r="A529" s="89" t="s">
        <v>166</v>
      </c>
      <c r="B529" s="89" t="s">
        <v>27</v>
      </c>
      <c r="C529" s="89" t="s">
        <v>12</v>
      </c>
      <c r="D529" s="89" t="s">
        <v>11</v>
      </c>
      <c r="E529" s="89" t="s">
        <v>25</v>
      </c>
      <c r="F529" s="91">
        <v>199.63</v>
      </c>
    </row>
    <row r="530" spans="1:6" x14ac:dyDescent="0.25">
      <c r="A530" s="89" t="s">
        <v>161</v>
      </c>
      <c r="B530" s="89" t="s">
        <v>26</v>
      </c>
      <c r="C530" s="89" t="s">
        <v>7</v>
      </c>
      <c r="D530" s="89" t="s">
        <v>8</v>
      </c>
      <c r="E530" s="89" t="s">
        <v>25</v>
      </c>
      <c r="F530" s="91">
        <v>140.46</v>
      </c>
    </row>
    <row r="531" spans="1:6" x14ac:dyDescent="0.25">
      <c r="A531" s="89" t="s">
        <v>161</v>
      </c>
      <c r="B531" s="89" t="s">
        <v>26</v>
      </c>
      <c r="C531" s="89" t="s">
        <v>7</v>
      </c>
      <c r="D531" s="89" t="s">
        <v>10</v>
      </c>
      <c r="E531" s="89" t="s">
        <v>25</v>
      </c>
      <c r="F531" s="91">
        <v>233.96</v>
      </c>
    </row>
    <row r="532" spans="1:6" x14ac:dyDescent="0.25">
      <c r="A532" s="89" t="s">
        <v>161</v>
      </c>
      <c r="B532" s="89" t="s">
        <v>26</v>
      </c>
      <c r="C532" s="89" t="s">
        <v>7</v>
      </c>
      <c r="D532" s="89" t="s">
        <v>11</v>
      </c>
      <c r="E532" s="89" t="s">
        <v>25</v>
      </c>
      <c r="F532" s="91">
        <v>190.53</v>
      </c>
    </row>
    <row r="533" spans="1:6" x14ac:dyDescent="0.25">
      <c r="A533" s="89" t="s">
        <v>161</v>
      </c>
      <c r="B533" s="89" t="s">
        <v>26</v>
      </c>
      <c r="C533" s="89" t="s">
        <v>12</v>
      </c>
      <c r="D533" s="89" t="s">
        <v>8</v>
      </c>
      <c r="E533" s="89" t="s">
        <v>25</v>
      </c>
      <c r="F533" s="91">
        <v>155.06</v>
      </c>
    </row>
    <row r="534" spans="1:6" x14ac:dyDescent="0.25">
      <c r="A534" s="89" t="s">
        <v>161</v>
      </c>
      <c r="B534" s="89" t="s">
        <v>26</v>
      </c>
      <c r="C534" s="89" t="s">
        <v>12</v>
      </c>
      <c r="D534" s="89" t="s">
        <v>10</v>
      </c>
      <c r="E534" s="89" t="s">
        <v>25</v>
      </c>
      <c r="F534" s="91">
        <v>265.2</v>
      </c>
    </row>
    <row r="535" spans="1:6" x14ac:dyDescent="0.25">
      <c r="A535" s="89" t="s">
        <v>161</v>
      </c>
      <c r="B535" s="89" t="s">
        <v>26</v>
      </c>
      <c r="C535" s="89" t="s">
        <v>12</v>
      </c>
      <c r="D535" s="89" t="s">
        <v>11</v>
      </c>
      <c r="E535" s="89" t="s">
        <v>25</v>
      </c>
      <c r="F535" s="91">
        <v>212.92</v>
      </c>
    </row>
    <row r="536" spans="1:6" x14ac:dyDescent="0.25">
      <c r="A536" s="89" t="s">
        <v>161</v>
      </c>
      <c r="B536" s="89" t="s">
        <v>27</v>
      </c>
      <c r="C536" s="89" t="s">
        <v>7</v>
      </c>
      <c r="D536" s="89" t="s">
        <v>8</v>
      </c>
      <c r="E536" s="89" t="s">
        <v>25</v>
      </c>
      <c r="F536" s="91">
        <v>131.33000000000001</v>
      </c>
    </row>
    <row r="537" spans="1:6" x14ac:dyDescent="0.25">
      <c r="A537" s="89" t="s">
        <v>161</v>
      </c>
      <c r="B537" s="89" t="s">
        <v>27</v>
      </c>
      <c r="C537" s="89" t="s">
        <v>7</v>
      </c>
      <c r="D537" s="89" t="s">
        <v>10</v>
      </c>
      <c r="E537" s="89" t="s">
        <v>25</v>
      </c>
      <c r="F537" s="91">
        <v>223.22</v>
      </c>
    </row>
    <row r="538" spans="1:6" x14ac:dyDescent="0.25">
      <c r="A538" s="89" t="s">
        <v>161</v>
      </c>
      <c r="B538" s="89" t="s">
        <v>27</v>
      </c>
      <c r="C538" s="89" t="s">
        <v>7</v>
      </c>
      <c r="D538" s="89" t="s">
        <v>11</v>
      </c>
      <c r="E538" s="89" t="s">
        <v>25</v>
      </c>
      <c r="F538" s="91">
        <v>180.53</v>
      </c>
    </row>
    <row r="539" spans="1:6" x14ac:dyDescent="0.25">
      <c r="A539" s="89" t="s">
        <v>161</v>
      </c>
      <c r="B539" s="89" t="s">
        <v>27</v>
      </c>
      <c r="C539" s="89" t="s">
        <v>12</v>
      </c>
      <c r="D539" s="89" t="s">
        <v>8</v>
      </c>
      <c r="E539" s="89" t="s">
        <v>25</v>
      </c>
      <c r="F539" s="91">
        <v>147.62</v>
      </c>
    </row>
    <row r="540" spans="1:6" x14ac:dyDescent="0.25">
      <c r="A540" s="89" t="s">
        <v>161</v>
      </c>
      <c r="B540" s="89" t="s">
        <v>27</v>
      </c>
      <c r="C540" s="89" t="s">
        <v>12</v>
      </c>
      <c r="D540" s="89" t="s">
        <v>10</v>
      </c>
      <c r="E540" s="89" t="s">
        <v>25</v>
      </c>
      <c r="F540" s="91">
        <v>257.52999999999997</v>
      </c>
    </row>
    <row r="541" spans="1:6" x14ac:dyDescent="0.25">
      <c r="A541" s="89" t="s">
        <v>161</v>
      </c>
      <c r="B541" s="89" t="s">
        <v>27</v>
      </c>
      <c r="C541" s="89" t="s">
        <v>12</v>
      </c>
      <c r="D541" s="89" t="s">
        <v>11</v>
      </c>
      <c r="E541" s="89" t="s">
        <v>25</v>
      </c>
      <c r="F541" s="91">
        <v>205.36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4"/>
  <dimension ref="A1:M163"/>
  <sheetViews>
    <sheetView workbookViewId="0">
      <selection activeCell="J14" sqref="J10:J16"/>
      <pivotSelection pane="bottomRight" showHeader="1" axis="axisRow" activeRow="13" activeCol="9" previousRow="13" previousCol="9" click="1" r:id="rId1">
        <pivotArea dataOnly="0" labelOnly="1" fieldPosition="0">
          <references count="1">
            <reference field="3" count="0"/>
          </references>
        </pivotArea>
      </pivotSelection>
    </sheetView>
  </sheetViews>
  <sheetFormatPr defaultRowHeight="15" x14ac:dyDescent="0.25"/>
  <cols>
    <col min="1" max="1" width="9.42578125" bestFit="1" customWidth="1"/>
    <col min="2" max="2" width="10.85546875" bestFit="1" customWidth="1"/>
    <col min="3" max="3" width="6.7109375" bestFit="1" customWidth="1"/>
    <col min="4" max="4" width="5" bestFit="1" customWidth="1"/>
    <col min="5" max="5" width="25.28515625" bestFit="1" customWidth="1"/>
    <col min="10" max="10" width="35.140625" bestFit="1" customWidth="1"/>
    <col min="11" max="11" width="18.140625" bestFit="1" customWidth="1"/>
    <col min="12" max="12" width="7" customWidth="1"/>
    <col min="13" max="13" width="11.85546875" customWidth="1"/>
    <col min="14" max="14" width="8" customWidth="1"/>
    <col min="15" max="15" width="13.140625" customWidth="1"/>
    <col min="16" max="16" width="7" customWidth="1"/>
    <col min="17" max="17" width="11.85546875" customWidth="1"/>
    <col min="18" max="18" width="8" customWidth="1"/>
    <col min="19" max="19" width="10.28515625" customWidth="1"/>
    <col min="20" max="20" width="8" customWidth="1"/>
    <col min="21" max="21" width="10.28515625" customWidth="1"/>
    <col min="22" max="22" width="8" customWidth="1"/>
    <col min="23" max="23" width="13.140625" customWidth="1"/>
    <col min="24" max="24" width="7" customWidth="1"/>
    <col min="25" max="25" width="10.28515625" customWidth="1"/>
    <col min="26" max="26" width="7" customWidth="1"/>
    <col min="27" max="27" width="10.28515625" customWidth="1"/>
    <col min="28" max="28" width="7" customWidth="1"/>
    <col min="29" max="29" width="11.85546875" customWidth="1"/>
    <col min="30" max="31" width="13.140625" bestFit="1" customWidth="1"/>
    <col min="32" max="32" width="18.5703125" bestFit="1" customWidth="1"/>
    <col min="33" max="34" width="10.28515625" bestFit="1" customWidth="1"/>
    <col min="35" max="35" width="15" bestFit="1" customWidth="1"/>
    <col min="36" max="37" width="10.28515625" bestFit="1" customWidth="1"/>
    <col min="38" max="38" width="12" bestFit="1" customWidth="1"/>
    <col min="39" max="39" width="13.85546875" bestFit="1" customWidth="1"/>
    <col min="40" max="40" width="11.85546875" bestFit="1" customWidth="1"/>
  </cols>
  <sheetData>
    <row r="1" spans="1:13" x14ac:dyDescent="0.25">
      <c r="A1" s="1" t="s">
        <v>2</v>
      </c>
      <c r="B1" s="1" t="s">
        <v>3</v>
      </c>
      <c r="C1" s="1" t="s">
        <v>4</v>
      </c>
      <c r="D1" s="1" t="s">
        <v>0</v>
      </c>
      <c r="E1" s="1" t="s">
        <v>41</v>
      </c>
      <c r="F1" s="1"/>
      <c r="G1" t="s">
        <v>30</v>
      </c>
    </row>
    <row r="2" spans="1:13" x14ac:dyDescent="0.25">
      <c r="A2" s="75" t="s">
        <v>7</v>
      </c>
      <c r="B2" s="75" t="s">
        <v>8</v>
      </c>
      <c r="C2" s="75" t="s">
        <v>9</v>
      </c>
      <c r="D2" s="75" t="s">
        <v>157</v>
      </c>
      <c r="E2" s="77">
        <v>68.19</v>
      </c>
    </row>
    <row r="3" spans="1:13" x14ac:dyDescent="0.25">
      <c r="A3" s="76" t="s">
        <v>7</v>
      </c>
      <c r="B3" s="76" t="s">
        <v>10</v>
      </c>
      <c r="C3" s="75" t="s">
        <v>9</v>
      </c>
      <c r="D3" s="76" t="s">
        <v>157</v>
      </c>
      <c r="E3" s="78">
        <v>67.91</v>
      </c>
    </row>
    <row r="4" spans="1:13" x14ac:dyDescent="0.25">
      <c r="A4" s="75" t="s">
        <v>7</v>
      </c>
      <c r="B4" s="75" t="s">
        <v>11</v>
      </c>
      <c r="C4" s="75" t="s">
        <v>9</v>
      </c>
      <c r="D4" s="75" t="s">
        <v>157</v>
      </c>
      <c r="E4" s="77">
        <v>68.06</v>
      </c>
    </row>
    <row r="5" spans="1:13" x14ac:dyDescent="0.25">
      <c r="A5" s="76" t="s">
        <v>28</v>
      </c>
      <c r="B5" s="76" t="s">
        <v>8</v>
      </c>
      <c r="C5" s="75" t="s">
        <v>9</v>
      </c>
      <c r="D5" s="76" t="s">
        <v>157</v>
      </c>
      <c r="E5" s="78">
        <v>51.07</v>
      </c>
    </row>
    <row r="6" spans="1:13" x14ac:dyDescent="0.25">
      <c r="A6" s="75" t="s">
        <v>28</v>
      </c>
      <c r="B6" s="75" t="s">
        <v>10</v>
      </c>
      <c r="C6" s="75" t="s">
        <v>9</v>
      </c>
      <c r="D6" s="75" t="s">
        <v>157</v>
      </c>
      <c r="E6" s="77">
        <v>45.05</v>
      </c>
      <c r="J6" s="2" t="s">
        <v>43</v>
      </c>
      <c r="K6" s="2" t="s">
        <v>32</v>
      </c>
    </row>
    <row r="7" spans="1:13" x14ac:dyDescent="0.25">
      <c r="A7" s="76" t="s">
        <v>28</v>
      </c>
      <c r="B7" s="76" t="s">
        <v>11</v>
      </c>
      <c r="C7" s="75" t="s">
        <v>9</v>
      </c>
      <c r="D7" s="76" t="s">
        <v>157</v>
      </c>
      <c r="E7" s="78">
        <v>48.18</v>
      </c>
      <c r="K7" s="56" t="s">
        <v>9</v>
      </c>
      <c r="M7" s="56" t="s">
        <v>33</v>
      </c>
    </row>
    <row r="8" spans="1:13" x14ac:dyDescent="0.25">
      <c r="A8" s="75" t="s">
        <v>7</v>
      </c>
      <c r="B8" s="75" t="s">
        <v>8</v>
      </c>
      <c r="C8" s="75" t="s">
        <v>9</v>
      </c>
      <c r="D8" s="75" t="s">
        <v>6</v>
      </c>
      <c r="E8" s="77">
        <v>64.099999999999994</v>
      </c>
      <c r="K8" s="56" t="s">
        <v>11</v>
      </c>
    </row>
    <row r="9" spans="1:13" x14ac:dyDescent="0.25">
      <c r="A9" s="76" t="s">
        <v>7</v>
      </c>
      <c r="B9" s="76" t="s">
        <v>10</v>
      </c>
      <c r="C9" s="75" t="s">
        <v>9</v>
      </c>
      <c r="D9" s="76" t="s">
        <v>6</v>
      </c>
      <c r="E9" s="78">
        <v>66.34</v>
      </c>
      <c r="J9" s="2" t="s">
        <v>34</v>
      </c>
      <c r="K9" s="56" t="s">
        <v>28</v>
      </c>
      <c r="L9" s="56" t="s">
        <v>7</v>
      </c>
    </row>
    <row r="10" spans="1:13" x14ac:dyDescent="0.25">
      <c r="A10" s="75" t="s">
        <v>7</v>
      </c>
      <c r="B10" s="75" t="s">
        <v>11</v>
      </c>
      <c r="C10" s="75" t="s">
        <v>9</v>
      </c>
      <c r="D10" s="75" t="s">
        <v>6</v>
      </c>
      <c r="E10" s="77">
        <v>65.180000000000007</v>
      </c>
      <c r="J10" s="3" t="s">
        <v>16</v>
      </c>
      <c r="K10" s="4">
        <v>65.69</v>
      </c>
      <c r="L10" s="4">
        <v>66.430000000000007</v>
      </c>
      <c r="M10" s="4">
        <v>132.12</v>
      </c>
    </row>
    <row r="11" spans="1:13" x14ac:dyDescent="0.25">
      <c r="A11" s="76" t="s">
        <v>28</v>
      </c>
      <c r="B11" s="76" t="s">
        <v>8</v>
      </c>
      <c r="C11" s="75" t="s">
        <v>9</v>
      </c>
      <c r="D11" s="76" t="s">
        <v>6</v>
      </c>
      <c r="E11" s="78">
        <v>32.299999999999997</v>
      </c>
      <c r="J11" s="3" t="s">
        <v>15</v>
      </c>
      <c r="K11" s="4">
        <v>79.040000000000006</v>
      </c>
      <c r="L11" s="4">
        <v>75.150000000000006</v>
      </c>
      <c r="M11" s="4">
        <v>154.19</v>
      </c>
    </row>
    <row r="12" spans="1:13" x14ac:dyDescent="0.25">
      <c r="A12" s="75" t="s">
        <v>28</v>
      </c>
      <c r="B12" s="75" t="s">
        <v>10</v>
      </c>
      <c r="C12" s="75" t="s">
        <v>9</v>
      </c>
      <c r="D12" s="75" t="s">
        <v>6</v>
      </c>
      <c r="E12" s="77">
        <v>59.66</v>
      </c>
      <c r="J12" s="3" t="s">
        <v>14</v>
      </c>
      <c r="K12" s="4">
        <v>62.66</v>
      </c>
      <c r="L12" s="4">
        <v>69.16</v>
      </c>
      <c r="M12" s="4">
        <v>131.82</v>
      </c>
    </row>
    <row r="13" spans="1:13" x14ac:dyDescent="0.25">
      <c r="A13" s="76" t="s">
        <v>28</v>
      </c>
      <c r="B13" s="76" t="s">
        <v>11</v>
      </c>
      <c r="C13" s="75" t="s">
        <v>9</v>
      </c>
      <c r="D13" s="76" t="s">
        <v>6</v>
      </c>
      <c r="E13" s="78">
        <v>45.41</v>
      </c>
      <c r="J13" s="3" t="s">
        <v>13</v>
      </c>
      <c r="K13" s="4">
        <v>59.74</v>
      </c>
      <c r="L13" s="4">
        <v>68.239999999999995</v>
      </c>
      <c r="M13" s="4">
        <v>127.97999999999999</v>
      </c>
    </row>
    <row r="14" spans="1:13" x14ac:dyDescent="0.25">
      <c r="A14" s="75" t="s">
        <v>7</v>
      </c>
      <c r="B14" s="75" t="s">
        <v>8</v>
      </c>
      <c r="C14" s="75" t="s">
        <v>9</v>
      </c>
      <c r="D14" s="75" t="s">
        <v>13</v>
      </c>
      <c r="E14" s="77">
        <v>66.209999999999994</v>
      </c>
      <c r="J14" s="3" t="s">
        <v>6</v>
      </c>
      <c r="K14" s="4">
        <v>45.41</v>
      </c>
      <c r="L14" s="4">
        <v>65.180000000000007</v>
      </c>
      <c r="M14" s="4">
        <v>110.59</v>
      </c>
    </row>
    <row r="15" spans="1:13" x14ac:dyDescent="0.25">
      <c r="A15" s="76" t="s">
        <v>7</v>
      </c>
      <c r="B15" s="76" t="s">
        <v>10</v>
      </c>
      <c r="C15" s="75" t="s">
        <v>9</v>
      </c>
      <c r="D15" s="76" t="s">
        <v>13</v>
      </c>
      <c r="E15" s="78">
        <v>70.400000000000006</v>
      </c>
      <c r="J15" s="3" t="s">
        <v>157</v>
      </c>
      <c r="K15" s="4">
        <v>48.18</v>
      </c>
      <c r="L15" s="4">
        <v>68.06</v>
      </c>
      <c r="M15" s="4">
        <v>116.24000000000001</v>
      </c>
    </row>
    <row r="16" spans="1:13" x14ac:dyDescent="0.25">
      <c r="A16" s="75" t="s">
        <v>7</v>
      </c>
      <c r="B16" s="75" t="s">
        <v>11</v>
      </c>
      <c r="C16" s="75" t="s">
        <v>9</v>
      </c>
      <c r="D16" s="75" t="s">
        <v>13</v>
      </c>
      <c r="E16" s="77">
        <v>68.239999999999995</v>
      </c>
      <c r="J16" s="3">
        <v>2019</v>
      </c>
      <c r="K16" s="4">
        <v>34.659999999999997</v>
      </c>
      <c r="L16" s="4">
        <v>70.5</v>
      </c>
      <c r="M16" s="4">
        <v>105.16</v>
      </c>
    </row>
    <row r="17" spans="1:13" x14ac:dyDescent="0.25">
      <c r="A17" s="76" t="s">
        <v>28</v>
      </c>
      <c r="B17" s="76" t="s">
        <v>8</v>
      </c>
      <c r="C17" s="75" t="s">
        <v>9</v>
      </c>
      <c r="D17" s="76" t="s">
        <v>13</v>
      </c>
      <c r="E17" s="78">
        <v>62.54</v>
      </c>
      <c r="J17" s="3" t="s">
        <v>33</v>
      </c>
      <c r="K17" s="4">
        <v>395.38</v>
      </c>
      <c r="L17" s="4">
        <v>482.72</v>
      </c>
      <c r="M17" s="4">
        <v>878.1</v>
      </c>
    </row>
    <row r="18" spans="1:13" x14ac:dyDescent="0.25">
      <c r="A18" s="75" t="s">
        <v>28</v>
      </c>
      <c r="B18" s="75" t="s">
        <v>10</v>
      </c>
      <c r="C18" s="75" t="s">
        <v>9</v>
      </c>
      <c r="D18" s="75" t="s">
        <v>13</v>
      </c>
      <c r="E18" s="77">
        <v>56.73</v>
      </c>
    </row>
    <row r="19" spans="1:13" x14ac:dyDescent="0.25">
      <c r="A19" s="76" t="s">
        <v>28</v>
      </c>
      <c r="B19" s="76" t="s">
        <v>11</v>
      </c>
      <c r="C19" s="75" t="s">
        <v>9</v>
      </c>
      <c r="D19" s="76" t="s">
        <v>13</v>
      </c>
      <c r="E19" s="78">
        <v>59.74</v>
      </c>
    </row>
    <row r="20" spans="1:13" x14ac:dyDescent="0.25">
      <c r="A20" s="75" t="s">
        <v>7</v>
      </c>
      <c r="B20" s="75" t="s">
        <v>8</v>
      </c>
      <c r="C20" s="75" t="s">
        <v>9</v>
      </c>
      <c r="D20" s="75" t="s">
        <v>14</v>
      </c>
      <c r="E20" s="77">
        <v>68.09</v>
      </c>
    </row>
    <row r="21" spans="1:13" x14ac:dyDescent="0.25">
      <c r="A21" s="76" t="s">
        <v>7</v>
      </c>
      <c r="B21" s="76" t="s">
        <v>10</v>
      </c>
      <c r="C21" s="75" t="s">
        <v>9</v>
      </c>
      <c r="D21" s="76" t="s">
        <v>14</v>
      </c>
      <c r="E21" s="78">
        <v>70.3</v>
      </c>
    </row>
    <row r="22" spans="1:13" x14ac:dyDescent="0.25">
      <c r="A22" s="75" t="s">
        <v>7</v>
      </c>
      <c r="B22" s="75" t="s">
        <v>11</v>
      </c>
      <c r="C22" s="75" t="s">
        <v>9</v>
      </c>
      <c r="D22" s="75" t="s">
        <v>14</v>
      </c>
      <c r="E22" s="77">
        <v>69.16</v>
      </c>
    </row>
    <row r="23" spans="1:13" x14ac:dyDescent="0.25">
      <c r="A23" s="76" t="s">
        <v>28</v>
      </c>
      <c r="B23" s="76" t="s">
        <v>8</v>
      </c>
      <c r="C23" s="75" t="s">
        <v>9</v>
      </c>
      <c r="D23" s="76" t="s">
        <v>14</v>
      </c>
      <c r="E23" s="78">
        <v>60.42</v>
      </c>
    </row>
    <row r="24" spans="1:13" x14ac:dyDescent="0.25">
      <c r="A24" s="75" t="s">
        <v>28</v>
      </c>
      <c r="B24" s="75" t="s">
        <v>10</v>
      </c>
      <c r="C24" s="75" t="s">
        <v>9</v>
      </c>
      <c r="D24" s="75" t="s">
        <v>14</v>
      </c>
      <c r="E24" s="77">
        <v>65.08</v>
      </c>
    </row>
    <row r="25" spans="1:13" x14ac:dyDescent="0.25">
      <c r="A25" s="76" t="s">
        <v>28</v>
      </c>
      <c r="B25" s="76" t="s">
        <v>11</v>
      </c>
      <c r="C25" s="75" t="s">
        <v>9</v>
      </c>
      <c r="D25" s="76" t="s">
        <v>14</v>
      </c>
      <c r="E25" s="78">
        <v>62.66</v>
      </c>
    </row>
    <row r="26" spans="1:13" x14ac:dyDescent="0.25">
      <c r="A26" s="75" t="s">
        <v>7</v>
      </c>
      <c r="B26" s="75" t="s">
        <v>8</v>
      </c>
      <c r="C26" s="75" t="s">
        <v>9</v>
      </c>
      <c r="D26" s="75" t="s">
        <v>15</v>
      </c>
      <c r="E26" s="77">
        <v>74.7</v>
      </c>
    </row>
    <row r="27" spans="1:13" x14ac:dyDescent="0.25">
      <c r="A27" s="76" t="s">
        <v>7</v>
      </c>
      <c r="B27" s="76" t="s">
        <v>10</v>
      </c>
      <c r="C27" s="75" t="s">
        <v>9</v>
      </c>
      <c r="D27" s="76" t="s">
        <v>15</v>
      </c>
      <c r="E27" s="78">
        <v>75.709999999999994</v>
      </c>
    </row>
    <row r="28" spans="1:13" x14ac:dyDescent="0.25">
      <c r="A28" s="75" t="s">
        <v>7</v>
      </c>
      <c r="B28" s="75" t="s">
        <v>11</v>
      </c>
      <c r="C28" s="75" t="s">
        <v>9</v>
      </c>
      <c r="D28" s="75" t="s">
        <v>15</v>
      </c>
      <c r="E28" s="77">
        <v>75.150000000000006</v>
      </c>
    </row>
    <row r="29" spans="1:13" x14ac:dyDescent="0.25">
      <c r="A29" s="76" t="s">
        <v>28</v>
      </c>
      <c r="B29" s="76" t="s">
        <v>8</v>
      </c>
      <c r="C29" s="75" t="s">
        <v>9</v>
      </c>
      <c r="D29" s="76" t="s">
        <v>15</v>
      </c>
      <c r="E29" s="78">
        <v>64.42</v>
      </c>
    </row>
    <row r="30" spans="1:13" x14ac:dyDescent="0.25">
      <c r="A30" s="75" t="s">
        <v>28</v>
      </c>
      <c r="B30" s="75" t="s">
        <v>10</v>
      </c>
      <c r="C30" s="75" t="s">
        <v>9</v>
      </c>
      <c r="D30" s="75" t="s">
        <v>15</v>
      </c>
      <c r="E30" s="77">
        <v>94.76</v>
      </c>
    </row>
    <row r="31" spans="1:13" x14ac:dyDescent="0.25">
      <c r="A31" s="76" t="s">
        <v>28</v>
      </c>
      <c r="B31" s="76" t="s">
        <v>11</v>
      </c>
      <c r="C31" s="75" t="s">
        <v>9</v>
      </c>
      <c r="D31" s="76" t="s">
        <v>15</v>
      </c>
      <c r="E31" s="78">
        <v>79.040000000000006</v>
      </c>
    </row>
    <row r="32" spans="1:13" x14ac:dyDescent="0.25">
      <c r="A32" s="75" t="s">
        <v>7</v>
      </c>
      <c r="B32" s="75" t="s">
        <v>8</v>
      </c>
      <c r="C32" s="75" t="s">
        <v>9</v>
      </c>
      <c r="D32" s="75" t="s">
        <v>16</v>
      </c>
      <c r="E32" s="77">
        <v>67.06</v>
      </c>
    </row>
    <row r="33" spans="1:5" x14ac:dyDescent="0.25">
      <c r="A33" s="76" t="s">
        <v>7</v>
      </c>
      <c r="B33" s="76" t="s">
        <v>10</v>
      </c>
      <c r="C33" s="75" t="s">
        <v>9</v>
      </c>
      <c r="D33" s="76" t="s">
        <v>16</v>
      </c>
      <c r="E33" s="78">
        <v>65.91</v>
      </c>
    </row>
    <row r="34" spans="1:5" x14ac:dyDescent="0.25">
      <c r="A34" s="75" t="s">
        <v>7</v>
      </c>
      <c r="B34" s="75" t="s">
        <v>11</v>
      </c>
      <c r="C34" s="75" t="s">
        <v>9</v>
      </c>
      <c r="D34" s="75" t="s">
        <v>16</v>
      </c>
      <c r="E34" s="77">
        <v>66.430000000000007</v>
      </c>
    </row>
    <row r="35" spans="1:5" x14ac:dyDescent="0.25">
      <c r="A35" s="76" t="s">
        <v>28</v>
      </c>
      <c r="B35" s="76" t="s">
        <v>8</v>
      </c>
      <c r="C35" s="75" t="s">
        <v>9</v>
      </c>
      <c r="D35" s="76" t="s">
        <v>16</v>
      </c>
      <c r="E35" s="78">
        <v>48.15</v>
      </c>
    </row>
    <row r="36" spans="1:5" x14ac:dyDescent="0.25">
      <c r="A36" s="75" t="s">
        <v>28</v>
      </c>
      <c r="B36" s="75" t="s">
        <v>10</v>
      </c>
      <c r="C36" s="75" t="s">
        <v>9</v>
      </c>
      <c r="D36" s="75" t="s">
        <v>16</v>
      </c>
      <c r="E36" s="77">
        <v>84.4</v>
      </c>
    </row>
    <row r="37" spans="1:5" x14ac:dyDescent="0.25">
      <c r="A37" s="76" t="s">
        <v>28</v>
      </c>
      <c r="B37" s="76" t="s">
        <v>11</v>
      </c>
      <c r="C37" s="75" t="s">
        <v>9</v>
      </c>
      <c r="D37" s="76" t="s">
        <v>16</v>
      </c>
      <c r="E37" s="78">
        <v>65.69</v>
      </c>
    </row>
    <row r="38" spans="1:5" x14ac:dyDescent="0.25">
      <c r="A38" s="75" t="s">
        <v>7</v>
      </c>
      <c r="B38" s="75" t="s">
        <v>8</v>
      </c>
      <c r="C38" s="75" t="s">
        <v>9</v>
      </c>
      <c r="D38" s="75" t="s">
        <v>17</v>
      </c>
      <c r="E38" s="77">
        <v>63.61</v>
      </c>
    </row>
    <row r="39" spans="1:5" x14ac:dyDescent="0.25">
      <c r="A39" s="76" t="s">
        <v>7</v>
      </c>
      <c r="B39" s="76" t="s">
        <v>10</v>
      </c>
      <c r="C39" s="75" t="s">
        <v>9</v>
      </c>
      <c r="D39" s="76" t="s">
        <v>17</v>
      </c>
      <c r="E39" s="78">
        <v>68.39</v>
      </c>
    </row>
    <row r="40" spans="1:5" x14ac:dyDescent="0.25">
      <c r="A40" s="75" t="s">
        <v>7</v>
      </c>
      <c r="B40" s="75" t="s">
        <v>11</v>
      </c>
      <c r="C40" s="75" t="s">
        <v>9</v>
      </c>
      <c r="D40" s="75" t="s">
        <v>17</v>
      </c>
      <c r="E40" s="77">
        <v>65.83</v>
      </c>
    </row>
    <row r="41" spans="1:5" x14ac:dyDescent="0.25">
      <c r="A41" s="76" t="s">
        <v>28</v>
      </c>
      <c r="B41" s="76" t="s">
        <v>8</v>
      </c>
      <c r="C41" s="75" t="s">
        <v>9</v>
      </c>
      <c r="D41" s="76" t="s">
        <v>17</v>
      </c>
      <c r="E41" s="78">
        <v>76.3</v>
      </c>
    </row>
    <row r="42" spans="1:5" x14ac:dyDescent="0.25">
      <c r="A42" s="75" t="s">
        <v>28</v>
      </c>
      <c r="B42" s="75" t="s">
        <v>10</v>
      </c>
      <c r="C42" s="75" t="s">
        <v>9</v>
      </c>
      <c r="D42" s="75" t="s">
        <v>17</v>
      </c>
      <c r="E42" s="77">
        <v>40.659999999999997</v>
      </c>
    </row>
    <row r="43" spans="1:5" x14ac:dyDescent="0.25">
      <c r="A43" s="76" t="s">
        <v>28</v>
      </c>
      <c r="B43" s="76" t="s">
        <v>11</v>
      </c>
      <c r="C43" s="75" t="s">
        <v>9</v>
      </c>
      <c r="D43" s="76" t="s">
        <v>17</v>
      </c>
      <c r="E43" s="78">
        <v>57.26</v>
      </c>
    </row>
    <row r="44" spans="1:5" x14ac:dyDescent="0.25">
      <c r="A44" s="75" t="s">
        <v>7</v>
      </c>
      <c r="B44" s="75" t="s">
        <v>8</v>
      </c>
      <c r="C44" s="75" t="s">
        <v>9</v>
      </c>
      <c r="D44" s="75" t="s">
        <v>18</v>
      </c>
      <c r="E44" s="77">
        <v>61.8</v>
      </c>
    </row>
    <row r="45" spans="1:5" x14ac:dyDescent="0.25">
      <c r="A45" s="76" t="s">
        <v>7</v>
      </c>
      <c r="B45" s="76" t="s">
        <v>10</v>
      </c>
      <c r="C45" s="75" t="s">
        <v>9</v>
      </c>
      <c r="D45" s="76" t="s">
        <v>18</v>
      </c>
      <c r="E45" s="78">
        <v>66.28</v>
      </c>
    </row>
    <row r="46" spans="1:5" x14ac:dyDescent="0.25">
      <c r="A46" s="75" t="s">
        <v>7</v>
      </c>
      <c r="B46" s="75" t="s">
        <v>11</v>
      </c>
      <c r="C46" s="75" t="s">
        <v>9</v>
      </c>
      <c r="D46" s="75" t="s">
        <v>18</v>
      </c>
      <c r="E46" s="77">
        <v>63.94</v>
      </c>
    </row>
    <row r="47" spans="1:5" x14ac:dyDescent="0.25">
      <c r="A47" s="76" t="s">
        <v>28</v>
      </c>
      <c r="B47" s="76" t="s">
        <v>8</v>
      </c>
      <c r="C47" s="75" t="s">
        <v>9</v>
      </c>
      <c r="D47" s="76" t="s">
        <v>18</v>
      </c>
      <c r="E47" s="78">
        <v>69.64</v>
      </c>
    </row>
    <row r="48" spans="1:5" x14ac:dyDescent="0.25">
      <c r="A48" s="75" t="s">
        <v>28</v>
      </c>
      <c r="B48" s="75" t="s">
        <v>10</v>
      </c>
      <c r="C48" s="75" t="s">
        <v>9</v>
      </c>
      <c r="D48" s="75" t="s">
        <v>18</v>
      </c>
      <c r="E48" s="77">
        <v>85.69</v>
      </c>
    </row>
    <row r="49" spans="1:5" x14ac:dyDescent="0.25">
      <c r="A49" s="76" t="s">
        <v>28</v>
      </c>
      <c r="B49" s="76" t="s">
        <v>11</v>
      </c>
      <c r="C49" s="75" t="s">
        <v>9</v>
      </c>
      <c r="D49" s="76" t="s">
        <v>18</v>
      </c>
      <c r="E49" s="78">
        <v>77.400000000000006</v>
      </c>
    </row>
    <row r="50" spans="1:5" x14ac:dyDescent="0.25">
      <c r="A50" s="75" t="s">
        <v>7</v>
      </c>
      <c r="B50" s="75" t="s">
        <v>8</v>
      </c>
      <c r="C50" s="75" t="s">
        <v>24</v>
      </c>
      <c r="D50" s="75" t="s">
        <v>157</v>
      </c>
      <c r="E50" s="77">
        <v>162.30000000000001</v>
      </c>
    </row>
    <row r="51" spans="1:5" x14ac:dyDescent="0.25">
      <c r="A51" s="76" t="s">
        <v>7</v>
      </c>
      <c r="B51" s="76" t="s">
        <v>10</v>
      </c>
      <c r="C51" s="75" t="s">
        <v>24</v>
      </c>
      <c r="D51" s="76" t="s">
        <v>157</v>
      </c>
      <c r="E51" s="78">
        <v>152.38</v>
      </c>
    </row>
    <row r="52" spans="1:5" x14ac:dyDescent="0.25">
      <c r="A52" s="75" t="s">
        <v>7</v>
      </c>
      <c r="B52" s="75" t="s">
        <v>11</v>
      </c>
      <c r="C52" s="75" t="s">
        <v>24</v>
      </c>
      <c r="D52" s="75" t="s">
        <v>157</v>
      </c>
      <c r="E52" s="77">
        <v>157.43</v>
      </c>
    </row>
    <row r="53" spans="1:5" x14ac:dyDescent="0.25">
      <c r="A53" s="76" t="s">
        <v>28</v>
      </c>
      <c r="B53" s="76" t="s">
        <v>8</v>
      </c>
      <c r="C53" s="75" t="s">
        <v>24</v>
      </c>
      <c r="D53" s="76" t="s">
        <v>157</v>
      </c>
      <c r="E53" s="78">
        <v>148.78</v>
      </c>
    </row>
    <row r="54" spans="1:5" x14ac:dyDescent="0.25">
      <c r="A54" s="75" t="s">
        <v>28</v>
      </c>
      <c r="B54" s="75" t="s">
        <v>10</v>
      </c>
      <c r="C54" s="75" t="s">
        <v>24</v>
      </c>
      <c r="D54" s="75" t="s">
        <v>157</v>
      </c>
      <c r="E54" s="77">
        <v>127.42</v>
      </c>
    </row>
    <row r="55" spans="1:5" x14ac:dyDescent="0.25">
      <c r="A55" s="76" t="s">
        <v>28</v>
      </c>
      <c r="B55" s="76" t="s">
        <v>11</v>
      </c>
      <c r="C55" s="75" t="s">
        <v>24</v>
      </c>
      <c r="D55" s="76" t="s">
        <v>157</v>
      </c>
      <c r="E55" s="78">
        <v>138.46</v>
      </c>
    </row>
    <row r="56" spans="1:5" x14ac:dyDescent="0.25">
      <c r="A56" s="75" t="s">
        <v>7</v>
      </c>
      <c r="B56" s="75" t="s">
        <v>8</v>
      </c>
      <c r="C56" s="75" t="s">
        <v>24</v>
      </c>
      <c r="D56" s="75" t="s">
        <v>6</v>
      </c>
      <c r="E56" s="77">
        <v>150.61000000000001</v>
      </c>
    </row>
    <row r="57" spans="1:5" x14ac:dyDescent="0.25">
      <c r="A57" s="76" t="s">
        <v>7</v>
      </c>
      <c r="B57" s="76" t="s">
        <v>10</v>
      </c>
      <c r="C57" s="75" t="s">
        <v>24</v>
      </c>
      <c r="D57" s="76" t="s">
        <v>6</v>
      </c>
      <c r="E57" s="78">
        <v>146.69999999999999</v>
      </c>
    </row>
    <row r="58" spans="1:5" x14ac:dyDescent="0.25">
      <c r="A58" s="75" t="s">
        <v>7</v>
      </c>
      <c r="B58" s="75" t="s">
        <v>11</v>
      </c>
      <c r="C58" s="75" t="s">
        <v>24</v>
      </c>
      <c r="D58" s="75" t="s">
        <v>6</v>
      </c>
      <c r="E58" s="77">
        <v>148.69</v>
      </c>
    </row>
    <row r="59" spans="1:5" x14ac:dyDescent="0.25">
      <c r="A59" s="76" t="s">
        <v>28</v>
      </c>
      <c r="B59" s="76" t="s">
        <v>8</v>
      </c>
      <c r="C59" s="75" t="s">
        <v>24</v>
      </c>
      <c r="D59" s="76" t="s">
        <v>6</v>
      </c>
      <c r="E59" s="78">
        <v>142.76</v>
      </c>
    </row>
    <row r="60" spans="1:5" x14ac:dyDescent="0.25">
      <c r="A60" s="75" t="s">
        <v>28</v>
      </c>
      <c r="B60" s="75" t="s">
        <v>10</v>
      </c>
      <c r="C60" s="75" t="s">
        <v>24</v>
      </c>
      <c r="D60" s="75" t="s">
        <v>6</v>
      </c>
      <c r="E60" s="77">
        <v>126.5</v>
      </c>
    </row>
    <row r="61" spans="1:5" x14ac:dyDescent="0.25">
      <c r="A61" s="76" t="s">
        <v>28</v>
      </c>
      <c r="B61" s="76" t="s">
        <v>11</v>
      </c>
      <c r="C61" s="75" t="s">
        <v>24</v>
      </c>
      <c r="D61" s="76" t="s">
        <v>6</v>
      </c>
      <c r="E61" s="78">
        <v>134.88999999999999</v>
      </c>
    </row>
    <row r="62" spans="1:5" x14ac:dyDescent="0.25">
      <c r="A62" s="75" t="s">
        <v>7</v>
      </c>
      <c r="B62" s="75" t="s">
        <v>8</v>
      </c>
      <c r="C62" s="75" t="s">
        <v>24</v>
      </c>
      <c r="D62" s="75" t="s">
        <v>13</v>
      </c>
      <c r="E62" s="77">
        <v>153.77000000000001</v>
      </c>
    </row>
    <row r="63" spans="1:5" x14ac:dyDescent="0.25">
      <c r="A63" s="76" t="s">
        <v>7</v>
      </c>
      <c r="B63" s="76" t="s">
        <v>10</v>
      </c>
      <c r="C63" s="75" t="s">
        <v>24</v>
      </c>
      <c r="D63" s="76" t="s">
        <v>13</v>
      </c>
      <c r="E63" s="78">
        <v>143.25</v>
      </c>
    </row>
    <row r="64" spans="1:5" x14ac:dyDescent="0.25">
      <c r="A64" s="75" t="s">
        <v>7</v>
      </c>
      <c r="B64" s="75" t="s">
        <v>11</v>
      </c>
      <c r="C64" s="75" t="s">
        <v>24</v>
      </c>
      <c r="D64" s="75" t="s">
        <v>13</v>
      </c>
      <c r="E64" s="77">
        <v>148.6</v>
      </c>
    </row>
    <row r="65" spans="1:5" x14ac:dyDescent="0.25">
      <c r="A65" s="76" t="s">
        <v>28</v>
      </c>
      <c r="B65" s="76" t="s">
        <v>8</v>
      </c>
      <c r="C65" s="75" t="s">
        <v>24</v>
      </c>
      <c r="D65" s="76" t="s">
        <v>13</v>
      </c>
      <c r="E65" s="78">
        <v>155.22999999999999</v>
      </c>
    </row>
    <row r="66" spans="1:5" x14ac:dyDescent="0.25">
      <c r="A66" s="75" t="s">
        <v>28</v>
      </c>
      <c r="B66" s="75" t="s">
        <v>10</v>
      </c>
      <c r="C66" s="75" t="s">
        <v>24</v>
      </c>
      <c r="D66" s="75" t="s">
        <v>13</v>
      </c>
      <c r="E66" s="77">
        <v>143.83000000000001</v>
      </c>
    </row>
    <row r="67" spans="1:5" x14ac:dyDescent="0.25">
      <c r="A67" s="76" t="s">
        <v>28</v>
      </c>
      <c r="B67" s="76" t="s">
        <v>11</v>
      </c>
      <c r="C67" s="75" t="s">
        <v>24</v>
      </c>
      <c r="D67" s="76" t="s">
        <v>13</v>
      </c>
      <c r="E67" s="78">
        <v>149.72</v>
      </c>
    </row>
    <row r="68" spans="1:5" x14ac:dyDescent="0.25">
      <c r="A68" s="75" t="s">
        <v>7</v>
      </c>
      <c r="B68" s="75" t="s">
        <v>8</v>
      </c>
      <c r="C68" s="75" t="s">
        <v>24</v>
      </c>
      <c r="D68" s="75" t="s">
        <v>14</v>
      </c>
      <c r="E68" s="77">
        <v>154.74</v>
      </c>
    </row>
    <row r="69" spans="1:5" x14ac:dyDescent="0.25">
      <c r="A69" s="76" t="s">
        <v>7</v>
      </c>
      <c r="B69" s="76" t="s">
        <v>10</v>
      </c>
      <c r="C69" s="75" t="s">
        <v>24</v>
      </c>
      <c r="D69" s="76" t="s">
        <v>14</v>
      </c>
      <c r="E69" s="78">
        <v>145</v>
      </c>
    </row>
    <row r="70" spans="1:5" x14ac:dyDescent="0.25">
      <c r="A70" s="75" t="s">
        <v>7</v>
      </c>
      <c r="B70" s="75" t="s">
        <v>11</v>
      </c>
      <c r="C70" s="75" t="s">
        <v>24</v>
      </c>
      <c r="D70" s="75" t="s">
        <v>14</v>
      </c>
      <c r="E70" s="77">
        <v>149.94999999999999</v>
      </c>
    </row>
    <row r="71" spans="1:5" x14ac:dyDescent="0.25">
      <c r="A71" s="76" t="s">
        <v>28</v>
      </c>
      <c r="B71" s="76" t="s">
        <v>8</v>
      </c>
      <c r="C71" s="75" t="s">
        <v>24</v>
      </c>
      <c r="D71" s="76" t="s">
        <v>14</v>
      </c>
      <c r="E71" s="78">
        <v>157.74</v>
      </c>
    </row>
    <row r="72" spans="1:5" x14ac:dyDescent="0.25">
      <c r="A72" s="75" t="s">
        <v>28</v>
      </c>
      <c r="B72" s="75" t="s">
        <v>10</v>
      </c>
      <c r="C72" s="75" t="s">
        <v>24</v>
      </c>
      <c r="D72" s="75" t="s">
        <v>14</v>
      </c>
      <c r="E72" s="77">
        <v>145.87</v>
      </c>
    </row>
    <row r="73" spans="1:5" x14ac:dyDescent="0.25">
      <c r="A73" s="76" t="s">
        <v>28</v>
      </c>
      <c r="B73" s="76" t="s">
        <v>11</v>
      </c>
      <c r="C73" s="75" t="s">
        <v>24</v>
      </c>
      <c r="D73" s="76" t="s">
        <v>14</v>
      </c>
      <c r="E73" s="78">
        <v>151.99</v>
      </c>
    </row>
    <row r="74" spans="1:5" x14ac:dyDescent="0.25">
      <c r="A74" s="75" t="s">
        <v>7</v>
      </c>
      <c r="B74" s="75" t="s">
        <v>8</v>
      </c>
      <c r="C74" s="75" t="s">
        <v>24</v>
      </c>
      <c r="D74" s="75" t="s">
        <v>15</v>
      </c>
      <c r="E74" s="77">
        <v>160.09</v>
      </c>
    </row>
    <row r="75" spans="1:5" x14ac:dyDescent="0.25">
      <c r="A75" s="76" t="s">
        <v>7</v>
      </c>
      <c r="B75" s="76" t="s">
        <v>10</v>
      </c>
      <c r="C75" s="75" t="s">
        <v>24</v>
      </c>
      <c r="D75" s="76" t="s">
        <v>15</v>
      </c>
      <c r="E75" s="78">
        <v>158.22999999999999</v>
      </c>
    </row>
    <row r="76" spans="1:5" x14ac:dyDescent="0.25">
      <c r="A76" s="75" t="s">
        <v>7</v>
      </c>
      <c r="B76" s="75" t="s">
        <v>11</v>
      </c>
      <c r="C76" s="75" t="s">
        <v>24</v>
      </c>
      <c r="D76" s="75" t="s">
        <v>15</v>
      </c>
      <c r="E76" s="77">
        <v>158.99</v>
      </c>
    </row>
    <row r="77" spans="1:5" x14ac:dyDescent="0.25">
      <c r="A77" s="76" t="s">
        <v>28</v>
      </c>
      <c r="B77" s="76" t="s">
        <v>8</v>
      </c>
      <c r="C77" s="75" t="s">
        <v>24</v>
      </c>
      <c r="D77" s="76" t="s">
        <v>15</v>
      </c>
      <c r="E77" s="78">
        <v>147.25</v>
      </c>
    </row>
    <row r="78" spans="1:5" x14ac:dyDescent="0.25">
      <c r="A78" s="75" t="s">
        <v>28</v>
      </c>
      <c r="B78" s="75" t="s">
        <v>10</v>
      </c>
      <c r="C78" s="75" t="s">
        <v>24</v>
      </c>
      <c r="D78" s="75" t="s">
        <v>15</v>
      </c>
      <c r="E78" s="77">
        <v>149.66</v>
      </c>
    </row>
    <row r="79" spans="1:5" x14ac:dyDescent="0.25">
      <c r="A79" s="76" t="s">
        <v>28</v>
      </c>
      <c r="B79" s="76" t="s">
        <v>11</v>
      </c>
      <c r="C79" s="75" t="s">
        <v>24</v>
      </c>
      <c r="D79" s="76" t="s">
        <v>15</v>
      </c>
      <c r="E79" s="78">
        <v>148.41999999999999</v>
      </c>
    </row>
    <row r="80" spans="1:5" x14ac:dyDescent="0.25">
      <c r="A80" s="75" t="s">
        <v>7</v>
      </c>
      <c r="B80" s="75" t="s">
        <v>8</v>
      </c>
      <c r="C80" s="75" t="s">
        <v>24</v>
      </c>
      <c r="D80" s="75" t="s">
        <v>16</v>
      </c>
      <c r="E80" s="77">
        <v>156.09</v>
      </c>
    </row>
    <row r="81" spans="1:13" x14ac:dyDescent="0.25">
      <c r="A81" s="76" t="s">
        <v>7</v>
      </c>
      <c r="B81" s="76" t="s">
        <v>10</v>
      </c>
      <c r="C81" s="75" t="s">
        <v>24</v>
      </c>
      <c r="D81" s="76" t="s">
        <v>16</v>
      </c>
      <c r="E81" s="78">
        <v>153.46</v>
      </c>
    </row>
    <row r="82" spans="1:13" x14ac:dyDescent="0.25">
      <c r="A82" s="75" t="s">
        <v>7</v>
      </c>
      <c r="B82" s="75" t="s">
        <v>11</v>
      </c>
      <c r="C82" s="75" t="s">
        <v>24</v>
      </c>
      <c r="D82" s="75" t="s">
        <v>16</v>
      </c>
      <c r="E82" s="77">
        <v>154.69</v>
      </c>
    </row>
    <row r="83" spans="1:13" x14ac:dyDescent="0.25">
      <c r="A83" s="76" t="s">
        <v>28</v>
      </c>
      <c r="B83" s="76" t="s">
        <v>8</v>
      </c>
      <c r="C83" s="75" t="s">
        <v>24</v>
      </c>
      <c r="D83" s="76" t="s">
        <v>16</v>
      </c>
      <c r="E83" s="78">
        <v>124.72</v>
      </c>
    </row>
    <row r="84" spans="1:13" x14ac:dyDescent="0.25">
      <c r="A84" s="75" t="s">
        <v>28</v>
      </c>
      <c r="B84" s="75" t="s">
        <v>10</v>
      </c>
      <c r="C84" s="75" t="s">
        <v>24</v>
      </c>
      <c r="D84" s="75" t="s">
        <v>16</v>
      </c>
      <c r="E84" s="77">
        <v>152.94999999999999</v>
      </c>
    </row>
    <row r="85" spans="1:13" x14ac:dyDescent="0.25">
      <c r="A85" s="76" t="s">
        <v>28</v>
      </c>
      <c r="B85" s="76" t="s">
        <v>11</v>
      </c>
      <c r="C85" s="75" t="s">
        <v>24</v>
      </c>
      <c r="D85" s="76" t="s">
        <v>16</v>
      </c>
      <c r="E85" s="78">
        <v>138.4</v>
      </c>
    </row>
    <row r="86" spans="1:13" x14ac:dyDescent="0.25">
      <c r="A86" s="75" t="s">
        <v>7</v>
      </c>
      <c r="B86" s="75" t="s">
        <v>8</v>
      </c>
      <c r="C86" s="75" t="s">
        <v>24</v>
      </c>
      <c r="D86" s="75" t="s">
        <v>17</v>
      </c>
      <c r="E86" s="77">
        <v>156.19</v>
      </c>
    </row>
    <row r="87" spans="1:13" x14ac:dyDescent="0.25">
      <c r="A87" s="76" t="s">
        <v>7</v>
      </c>
      <c r="B87" s="76" t="s">
        <v>10</v>
      </c>
      <c r="C87" s="75" t="s">
        <v>24</v>
      </c>
      <c r="D87" s="76" t="s">
        <v>17</v>
      </c>
      <c r="E87" s="78">
        <v>154.63999999999999</v>
      </c>
    </row>
    <row r="88" spans="1:13" x14ac:dyDescent="0.25">
      <c r="A88" s="75" t="s">
        <v>7</v>
      </c>
      <c r="B88" s="75" t="s">
        <v>11</v>
      </c>
      <c r="C88" s="75" t="s">
        <v>24</v>
      </c>
      <c r="D88" s="75" t="s">
        <v>17</v>
      </c>
      <c r="E88" s="77">
        <v>155.18</v>
      </c>
    </row>
    <row r="89" spans="1:13" x14ac:dyDescent="0.25">
      <c r="A89" s="76" t="s">
        <v>28</v>
      </c>
      <c r="B89" s="76" t="s">
        <v>8</v>
      </c>
      <c r="C89" s="75" t="s">
        <v>24</v>
      </c>
      <c r="D89" s="76" t="s">
        <v>17</v>
      </c>
      <c r="E89" s="78">
        <v>235.21</v>
      </c>
    </row>
    <row r="90" spans="1:13" x14ac:dyDescent="0.25">
      <c r="A90" s="75" t="s">
        <v>28</v>
      </c>
      <c r="B90" s="75" t="s">
        <v>10</v>
      </c>
      <c r="C90" s="75" t="s">
        <v>24</v>
      </c>
      <c r="D90" s="75" t="s">
        <v>17</v>
      </c>
      <c r="E90" s="77">
        <v>80.819999999999993</v>
      </c>
    </row>
    <row r="91" spans="1:13" x14ac:dyDescent="0.25">
      <c r="A91" s="76" t="s">
        <v>28</v>
      </c>
      <c r="B91" s="76" t="s">
        <v>11</v>
      </c>
      <c r="C91" s="75" t="s">
        <v>24</v>
      </c>
      <c r="D91" s="76" t="s">
        <v>17</v>
      </c>
      <c r="E91" s="78">
        <v>153.71</v>
      </c>
    </row>
    <row r="92" spans="1:13" x14ac:dyDescent="0.25">
      <c r="A92" s="75" t="s">
        <v>7</v>
      </c>
      <c r="B92" s="75" t="s">
        <v>8</v>
      </c>
      <c r="C92" s="75" t="s">
        <v>24</v>
      </c>
      <c r="D92" s="75" t="s">
        <v>18</v>
      </c>
      <c r="E92" s="77">
        <v>150.61000000000001</v>
      </c>
    </row>
    <row r="93" spans="1:13" x14ac:dyDescent="0.25">
      <c r="A93" s="76" t="s">
        <v>7</v>
      </c>
      <c r="B93" s="76" t="s">
        <v>10</v>
      </c>
      <c r="C93" s="75" t="s">
        <v>24</v>
      </c>
      <c r="D93" s="76" t="s">
        <v>18</v>
      </c>
      <c r="E93" s="78">
        <v>151.75</v>
      </c>
      <c r="I93" s="1"/>
      <c r="J93" s="1"/>
      <c r="K93" s="1"/>
      <c r="L93" s="1"/>
      <c r="M93" s="1"/>
    </row>
    <row r="94" spans="1:13" x14ac:dyDescent="0.25">
      <c r="A94" s="75" t="s">
        <v>7</v>
      </c>
      <c r="B94" s="75" t="s">
        <v>11</v>
      </c>
      <c r="C94" s="75" t="s">
        <v>24</v>
      </c>
      <c r="D94" s="75" t="s">
        <v>18</v>
      </c>
      <c r="E94" s="77">
        <v>151.16999999999999</v>
      </c>
    </row>
    <row r="95" spans="1:13" x14ac:dyDescent="0.25">
      <c r="A95" s="76" t="s">
        <v>28</v>
      </c>
      <c r="B95" s="76" t="s">
        <v>8</v>
      </c>
      <c r="C95" s="75" t="s">
        <v>24</v>
      </c>
      <c r="D95" s="76" t="s">
        <v>18</v>
      </c>
      <c r="E95" s="78">
        <v>144.06</v>
      </c>
    </row>
    <row r="96" spans="1:13" x14ac:dyDescent="0.25">
      <c r="A96" s="75" t="s">
        <v>28</v>
      </c>
      <c r="B96" s="75" t="s">
        <v>10</v>
      </c>
      <c r="C96" s="75" t="s">
        <v>24</v>
      </c>
      <c r="D96" s="75" t="s">
        <v>18</v>
      </c>
      <c r="E96" s="77">
        <v>150.94999999999999</v>
      </c>
    </row>
    <row r="97" spans="1:5" x14ac:dyDescent="0.25">
      <c r="A97" s="76" t="s">
        <v>28</v>
      </c>
      <c r="B97" s="76" t="s">
        <v>11</v>
      </c>
      <c r="C97" s="75" t="s">
        <v>24</v>
      </c>
      <c r="D97" s="76" t="s">
        <v>18</v>
      </c>
      <c r="E97" s="78">
        <v>147.4</v>
      </c>
    </row>
    <row r="98" spans="1:5" x14ac:dyDescent="0.25">
      <c r="A98" s="75" t="s">
        <v>7</v>
      </c>
      <c r="B98" s="75" t="s">
        <v>8</v>
      </c>
      <c r="C98" s="75" t="s">
        <v>29</v>
      </c>
      <c r="D98" s="75" t="s">
        <v>157</v>
      </c>
      <c r="E98" s="77">
        <v>94.44</v>
      </c>
    </row>
    <row r="99" spans="1:5" x14ac:dyDescent="0.25">
      <c r="A99" s="76" t="s">
        <v>7</v>
      </c>
      <c r="B99" s="76" t="s">
        <v>10</v>
      </c>
      <c r="C99" s="75" t="s">
        <v>29</v>
      </c>
      <c r="D99" s="76" t="s">
        <v>157</v>
      </c>
      <c r="E99" s="78">
        <v>104.12</v>
      </c>
    </row>
    <row r="100" spans="1:5" x14ac:dyDescent="0.25">
      <c r="A100" s="75" t="s">
        <v>7</v>
      </c>
      <c r="B100" s="75" t="s">
        <v>11</v>
      </c>
      <c r="C100" s="75" t="s">
        <v>29</v>
      </c>
      <c r="D100" s="75" t="s">
        <v>157</v>
      </c>
      <c r="E100" s="77">
        <v>99.62</v>
      </c>
    </row>
    <row r="101" spans="1:5" x14ac:dyDescent="0.25">
      <c r="A101" s="76" t="s">
        <v>28</v>
      </c>
      <c r="B101" s="76" t="s">
        <v>8</v>
      </c>
      <c r="C101" s="75" t="s">
        <v>29</v>
      </c>
      <c r="D101" s="76" t="s">
        <v>157</v>
      </c>
      <c r="E101" s="78">
        <v>94.85</v>
      </c>
    </row>
    <row r="102" spans="1:5" x14ac:dyDescent="0.25">
      <c r="A102" s="75" t="s">
        <v>28</v>
      </c>
      <c r="B102" s="75" t="s">
        <v>10</v>
      </c>
      <c r="C102" s="75" t="s">
        <v>29</v>
      </c>
      <c r="D102" s="75" t="s">
        <v>157</v>
      </c>
      <c r="E102" s="77">
        <v>72.19</v>
      </c>
    </row>
    <row r="103" spans="1:5" x14ac:dyDescent="0.25">
      <c r="A103" s="76" t="s">
        <v>28</v>
      </c>
      <c r="B103" s="76" t="s">
        <v>11</v>
      </c>
      <c r="C103" s="75" t="s">
        <v>29</v>
      </c>
      <c r="D103" s="76" t="s">
        <v>157</v>
      </c>
      <c r="E103" s="78">
        <v>82.95</v>
      </c>
    </row>
    <row r="104" spans="1:5" x14ac:dyDescent="0.25">
      <c r="A104" s="75" t="s">
        <v>7</v>
      </c>
      <c r="B104" s="75" t="s">
        <v>8</v>
      </c>
      <c r="C104" s="75" t="s">
        <v>29</v>
      </c>
      <c r="D104" s="75" t="s">
        <v>6</v>
      </c>
      <c r="E104" s="77">
        <v>93.96</v>
      </c>
    </row>
    <row r="105" spans="1:5" x14ac:dyDescent="0.25">
      <c r="A105" s="76" t="s">
        <v>7</v>
      </c>
      <c r="B105" s="76" t="s">
        <v>10</v>
      </c>
      <c r="C105" s="75" t="s">
        <v>29</v>
      </c>
      <c r="D105" s="76" t="s">
        <v>6</v>
      </c>
      <c r="E105" s="78">
        <v>96.84</v>
      </c>
    </row>
    <row r="106" spans="1:5" x14ac:dyDescent="0.25">
      <c r="A106" s="75" t="s">
        <v>7</v>
      </c>
      <c r="B106" s="75" t="s">
        <v>11</v>
      </c>
      <c r="C106" s="75" t="s">
        <v>29</v>
      </c>
      <c r="D106" s="75" t="s">
        <v>6</v>
      </c>
      <c r="E106" s="77">
        <v>95.51</v>
      </c>
    </row>
    <row r="107" spans="1:5" x14ac:dyDescent="0.25">
      <c r="A107" s="76" t="s">
        <v>28</v>
      </c>
      <c r="B107" s="76" t="s">
        <v>8</v>
      </c>
      <c r="C107" s="75" t="s">
        <v>29</v>
      </c>
      <c r="D107" s="76" t="s">
        <v>6</v>
      </c>
      <c r="E107" s="78">
        <v>76.06</v>
      </c>
    </row>
    <row r="108" spans="1:5" x14ac:dyDescent="0.25">
      <c r="A108" s="75" t="s">
        <v>28</v>
      </c>
      <c r="B108" s="75" t="s">
        <v>10</v>
      </c>
      <c r="C108" s="75" t="s">
        <v>29</v>
      </c>
      <c r="D108" s="75" t="s">
        <v>6</v>
      </c>
      <c r="E108" s="77">
        <v>77.37</v>
      </c>
    </row>
    <row r="109" spans="1:5" x14ac:dyDescent="0.25">
      <c r="A109" s="76" t="s">
        <v>28</v>
      </c>
      <c r="B109" s="76" t="s">
        <v>11</v>
      </c>
      <c r="C109" s="75" t="s">
        <v>29</v>
      </c>
      <c r="D109" s="76" t="s">
        <v>6</v>
      </c>
      <c r="E109" s="78">
        <v>76.75</v>
      </c>
    </row>
    <row r="110" spans="1:5" x14ac:dyDescent="0.25">
      <c r="A110" s="75" t="s">
        <v>7</v>
      </c>
      <c r="B110" s="75" t="s">
        <v>8</v>
      </c>
      <c r="C110" s="75" t="s">
        <v>29</v>
      </c>
      <c r="D110" s="75" t="s">
        <v>13</v>
      </c>
      <c r="E110" s="77">
        <v>92.06</v>
      </c>
    </row>
    <row r="111" spans="1:5" x14ac:dyDescent="0.25">
      <c r="A111" s="76" t="s">
        <v>7</v>
      </c>
      <c r="B111" s="76" t="s">
        <v>10</v>
      </c>
      <c r="C111" s="75" t="s">
        <v>29</v>
      </c>
      <c r="D111" s="76" t="s">
        <v>13</v>
      </c>
      <c r="E111" s="78">
        <v>101.37</v>
      </c>
    </row>
    <row r="112" spans="1:5" x14ac:dyDescent="0.25">
      <c r="A112" s="75" t="s">
        <v>7</v>
      </c>
      <c r="B112" s="75" t="s">
        <v>11</v>
      </c>
      <c r="C112" s="75" t="s">
        <v>29</v>
      </c>
      <c r="D112" s="75" t="s">
        <v>13</v>
      </c>
      <c r="E112" s="77">
        <v>97.07</v>
      </c>
    </row>
    <row r="113" spans="1:5" x14ac:dyDescent="0.25">
      <c r="A113" s="76" t="s">
        <v>28</v>
      </c>
      <c r="B113" s="76" t="s">
        <v>8</v>
      </c>
      <c r="C113" s="75" t="s">
        <v>29</v>
      </c>
      <c r="D113" s="76" t="s">
        <v>13</v>
      </c>
      <c r="E113" s="78">
        <v>51.42</v>
      </c>
    </row>
    <row r="114" spans="1:5" x14ac:dyDescent="0.25">
      <c r="A114" s="75" t="s">
        <v>28</v>
      </c>
      <c r="B114" s="75" t="s">
        <v>10</v>
      </c>
      <c r="C114" s="75" t="s">
        <v>29</v>
      </c>
      <c r="D114" s="75" t="s">
        <v>13</v>
      </c>
      <c r="E114" s="77">
        <v>73.56</v>
      </c>
    </row>
    <row r="115" spans="1:5" x14ac:dyDescent="0.25">
      <c r="A115" s="76" t="s">
        <v>28</v>
      </c>
      <c r="B115" s="76" t="s">
        <v>11</v>
      </c>
      <c r="C115" s="75" t="s">
        <v>29</v>
      </c>
      <c r="D115" s="76" t="s">
        <v>13</v>
      </c>
      <c r="E115" s="78">
        <v>63.11</v>
      </c>
    </row>
    <row r="116" spans="1:5" x14ac:dyDescent="0.25">
      <c r="A116" s="75" t="s">
        <v>7</v>
      </c>
      <c r="B116" s="75" t="s">
        <v>8</v>
      </c>
      <c r="C116" s="75" t="s">
        <v>29</v>
      </c>
      <c r="D116" s="75" t="s">
        <v>14</v>
      </c>
      <c r="E116" s="77">
        <v>97.44</v>
      </c>
    </row>
    <row r="117" spans="1:5" x14ac:dyDescent="0.25">
      <c r="A117" s="76" t="s">
        <v>7</v>
      </c>
      <c r="B117" s="76" t="s">
        <v>10</v>
      </c>
      <c r="C117" s="75" t="s">
        <v>29</v>
      </c>
      <c r="D117" s="76" t="s">
        <v>14</v>
      </c>
      <c r="E117" s="78">
        <v>103.3</v>
      </c>
    </row>
    <row r="118" spans="1:5" x14ac:dyDescent="0.25">
      <c r="A118" s="75" t="s">
        <v>7</v>
      </c>
      <c r="B118" s="75" t="s">
        <v>11</v>
      </c>
      <c r="C118" s="75" t="s">
        <v>29</v>
      </c>
      <c r="D118" s="75" t="s">
        <v>14</v>
      </c>
      <c r="E118" s="77">
        <v>100.6</v>
      </c>
    </row>
    <row r="119" spans="1:5" x14ac:dyDescent="0.25">
      <c r="A119" s="76" t="s">
        <v>28</v>
      </c>
      <c r="B119" s="76" t="s">
        <v>8</v>
      </c>
      <c r="C119" s="75" t="s">
        <v>29</v>
      </c>
      <c r="D119" s="76" t="s">
        <v>14</v>
      </c>
      <c r="E119" s="78">
        <v>89.36</v>
      </c>
    </row>
    <row r="120" spans="1:5" x14ac:dyDescent="0.25">
      <c r="A120" s="75" t="s">
        <v>28</v>
      </c>
      <c r="B120" s="75" t="s">
        <v>10</v>
      </c>
      <c r="C120" s="75" t="s">
        <v>29</v>
      </c>
      <c r="D120" s="75" t="s">
        <v>14</v>
      </c>
      <c r="E120" s="77">
        <v>69.88</v>
      </c>
    </row>
    <row r="121" spans="1:5" x14ac:dyDescent="0.25">
      <c r="A121" s="76" t="s">
        <v>28</v>
      </c>
      <c r="B121" s="76" t="s">
        <v>11</v>
      </c>
      <c r="C121" s="75" t="s">
        <v>29</v>
      </c>
      <c r="D121" s="76" t="s">
        <v>14</v>
      </c>
      <c r="E121" s="78">
        <v>79.03</v>
      </c>
    </row>
    <row r="122" spans="1:5" x14ac:dyDescent="0.25">
      <c r="A122" s="75" t="s">
        <v>7</v>
      </c>
      <c r="B122" s="75" t="s">
        <v>8</v>
      </c>
      <c r="C122" s="75" t="s">
        <v>29</v>
      </c>
      <c r="D122" s="75" t="s">
        <v>15</v>
      </c>
      <c r="E122" s="77">
        <v>101.06</v>
      </c>
    </row>
    <row r="123" spans="1:5" x14ac:dyDescent="0.25">
      <c r="A123" s="76" t="s">
        <v>7</v>
      </c>
      <c r="B123" s="76" t="s">
        <v>10</v>
      </c>
      <c r="C123" s="75" t="s">
        <v>29</v>
      </c>
      <c r="D123" s="76" t="s">
        <v>15</v>
      </c>
      <c r="E123" s="78">
        <v>104.61</v>
      </c>
    </row>
    <row r="124" spans="1:5" x14ac:dyDescent="0.25">
      <c r="A124" s="75" t="s">
        <v>7</v>
      </c>
      <c r="B124" s="75" t="s">
        <v>11</v>
      </c>
      <c r="C124" s="75" t="s">
        <v>29</v>
      </c>
      <c r="D124" s="75" t="s">
        <v>15</v>
      </c>
      <c r="E124" s="77">
        <v>102.88</v>
      </c>
    </row>
    <row r="125" spans="1:5" x14ac:dyDescent="0.25">
      <c r="A125" s="76" t="s">
        <v>28</v>
      </c>
      <c r="B125" s="76" t="s">
        <v>8</v>
      </c>
      <c r="C125" s="75" t="s">
        <v>29</v>
      </c>
      <c r="D125" s="76" t="s">
        <v>15</v>
      </c>
      <c r="E125" s="78">
        <v>85.63</v>
      </c>
    </row>
    <row r="126" spans="1:5" x14ac:dyDescent="0.25">
      <c r="A126" s="75" t="s">
        <v>28</v>
      </c>
      <c r="B126" s="75" t="s">
        <v>10</v>
      </c>
      <c r="C126" s="75" t="s">
        <v>29</v>
      </c>
      <c r="D126" s="75" t="s">
        <v>15</v>
      </c>
      <c r="E126" s="77">
        <v>42.44</v>
      </c>
    </row>
    <row r="127" spans="1:5" x14ac:dyDescent="0.25">
      <c r="A127" s="76" t="s">
        <v>28</v>
      </c>
      <c r="B127" s="76" t="s">
        <v>11</v>
      </c>
      <c r="C127" s="75" t="s">
        <v>29</v>
      </c>
      <c r="D127" s="76" t="s">
        <v>15</v>
      </c>
      <c r="E127" s="78">
        <v>62.67</v>
      </c>
    </row>
    <row r="128" spans="1:5" x14ac:dyDescent="0.25">
      <c r="A128" s="75" t="s">
        <v>7</v>
      </c>
      <c r="B128" s="75" t="s">
        <v>8</v>
      </c>
      <c r="C128" s="75" t="s">
        <v>29</v>
      </c>
      <c r="D128" s="75" t="s">
        <v>16</v>
      </c>
      <c r="E128" s="77">
        <v>99.24</v>
      </c>
    </row>
    <row r="129" spans="1:5" x14ac:dyDescent="0.25">
      <c r="A129" s="76" t="s">
        <v>7</v>
      </c>
      <c r="B129" s="76" t="s">
        <v>10</v>
      </c>
      <c r="C129" s="75" t="s">
        <v>29</v>
      </c>
      <c r="D129" s="76" t="s">
        <v>16</v>
      </c>
      <c r="E129" s="78">
        <v>101.41</v>
      </c>
    </row>
    <row r="130" spans="1:5" x14ac:dyDescent="0.25">
      <c r="A130" s="75" t="s">
        <v>7</v>
      </c>
      <c r="B130" s="75" t="s">
        <v>11</v>
      </c>
      <c r="C130" s="75" t="s">
        <v>29</v>
      </c>
      <c r="D130" s="75" t="s">
        <v>16</v>
      </c>
      <c r="E130" s="77">
        <v>100.42</v>
      </c>
    </row>
    <row r="131" spans="1:5" x14ac:dyDescent="0.25">
      <c r="A131" s="76" t="s">
        <v>28</v>
      </c>
      <c r="B131" s="76" t="s">
        <v>8</v>
      </c>
      <c r="C131" s="75" t="s">
        <v>29</v>
      </c>
      <c r="D131" s="76" t="s">
        <v>16</v>
      </c>
      <c r="E131" s="78">
        <v>60.39</v>
      </c>
    </row>
    <row r="132" spans="1:5" x14ac:dyDescent="0.25">
      <c r="A132" s="75" t="s">
        <v>28</v>
      </c>
      <c r="B132" s="75" t="s">
        <v>10</v>
      </c>
      <c r="C132" s="75" t="s">
        <v>29</v>
      </c>
      <c r="D132" s="75" t="s">
        <v>16</v>
      </c>
      <c r="E132" s="77">
        <v>38.369999999999997</v>
      </c>
    </row>
    <row r="133" spans="1:5" x14ac:dyDescent="0.25">
      <c r="A133" s="76" t="s">
        <v>28</v>
      </c>
      <c r="B133" s="76" t="s">
        <v>11</v>
      </c>
      <c r="C133" s="75" t="s">
        <v>29</v>
      </c>
      <c r="D133" s="76" t="s">
        <v>16</v>
      </c>
      <c r="E133" s="78">
        <v>48.64</v>
      </c>
    </row>
    <row r="134" spans="1:5" x14ac:dyDescent="0.25">
      <c r="A134" s="75" t="s">
        <v>7</v>
      </c>
      <c r="B134" s="75" t="s">
        <v>8</v>
      </c>
      <c r="C134" s="75" t="s">
        <v>29</v>
      </c>
      <c r="D134" s="75" t="s">
        <v>17</v>
      </c>
      <c r="E134" s="77">
        <v>105.14</v>
      </c>
    </row>
    <row r="135" spans="1:5" x14ac:dyDescent="0.25">
      <c r="A135" s="76" t="s">
        <v>7</v>
      </c>
      <c r="B135" s="76" t="s">
        <v>10</v>
      </c>
      <c r="C135" s="75" t="s">
        <v>29</v>
      </c>
      <c r="D135" s="76" t="s">
        <v>17</v>
      </c>
      <c r="E135" s="78">
        <v>102.01</v>
      </c>
    </row>
    <row r="136" spans="1:5" x14ac:dyDescent="0.25">
      <c r="A136" s="75" t="s">
        <v>7</v>
      </c>
      <c r="B136" s="75" t="s">
        <v>11</v>
      </c>
      <c r="C136" s="75" t="s">
        <v>29</v>
      </c>
      <c r="D136" s="75" t="s">
        <v>17</v>
      </c>
      <c r="E136" s="77">
        <v>103.21</v>
      </c>
    </row>
    <row r="137" spans="1:5" x14ac:dyDescent="0.25">
      <c r="A137" s="76" t="s">
        <v>28</v>
      </c>
      <c r="B137" s="76" t="s">
        <v>8</v>
      </c>
      <c r="C137" s="75" t="s">
        <v>29</v>
      </c>
      <c r="D137" s="76" t="s">
        <v>17</v>
      </c>
      <c r="E137" s="78">
        <v>174.62</v>
      </c>
    </row>
    <row r="138" spans="1:5" x14ac:dyDescent="0.25">
      <c r="A138" s="75" t="s">
        <v>28</v>
      </c>
      <c r="B138" s="75" t="s">
        <v>10</v>
      </c>
      <c r="C138" s="75" t="s">
        <v>29</v>
      </c>
      <c r="D138" s="75" t="s">
        <v>17</v>
      </c>
      <c r="E138" s="77">
        <v>34.119999999999997</v>
      </c>
    </row>
    <row r="139" spans="1:5" x14ac:dyDescent="0.25">
      <c r="A139" s="76" t="s">
        <v>28</v>
      </c>
      <c r="B139" s="76" t="s">
        <v>11</v>
      </c>
      <c r="C139" s="75" t="s">
        <v>29</v>
      </c>
      <c r="D139" s="76" t="s">
        <v>17</v>
      </c>
      <c r="E139" s="78">
        <v>94.07</v>
      </c>
    </row>
    <row r="140" spans="1:5" x14ac:dyDescent="0.25">
      <c r="A140" s="75" t="s">
        <v>7</v>
      </c>
      <c r="B140" s="75" t="s">
        <v>8</v>
      </c>
      <c r="C140" s="75" t="s">
        <v>29</v>
      </c>
      <c r="D140" s="75" t="s">
        <v>18</v>
      </c>
      <c r="E140" s="77">
        <v>108.31</v>
      </c>
    </row>
    <row r="141" spans="1:5" x14ac:dyDescent="0.25">
      <c r="A141" s="76" t="s">
        <v>7</v>
      </c>
      <c r="B141" s="76" t="s">
        <v>10</v>
      </c>
      <c r="C141" s="75" t="s">
        <v>29</v>
      </c>
      <c r="D141" s="76" t="s">
        <v>18</v>
      </c>
      <c r="E141" s="78">
        <v>110.26</v>
      </c>
    </row>
    <row r="142" spans="1:5" x14ac:dyDescent="0.25">
      <c r="A142" s="75" t="s">
        <v>7</v>
      </c>
      <c r="B142" s="75" t="s">
        <v>11</v>
      </c>
      <c r="C142" s="75" t="s">
        <v>29</v>
      </c>
      <c r="D142" s="75" t="s">
        <v>18</v>
      </c>
      <c r="E142" s="77">
        <v>109.38</v>
      </c>
    </row>
    <row r="143" spans="1:5" x14ac:dyDescent="0.25">
      <c r="A143" s="76" t="s">
        <v>28</v>
      </c>
      <c r="B143" s="76" t="s">
        <v>8</v>
      </c>
      <c r="C143" s="75" t="s">
        <v>29</v>
      </c>
      <c r="D143" s="76" t="s">
        <v>18</v>
      </c>
      <c r="E143" s="78">
        <v>80.959999999999994</v>
      </c>
    </row>
    <row r="144" spans="1:5" x14ac:dyDescent="0.25">
      <c r="A144" s="75" t="s">
        <v>28</v>
      </c>
      <c r="B144" s="75" t="s">
        <v>10</v>
      </c>
      <c r="C144" s="75" t="s">
        <v>29</v>
      </c>
      <c r="D144" s="75" t="s">
        <v>18</v>
      </c>
      <c r="E144" s="77">
        <v>118.73</v>
      </c>
    </row>
    <row r="145" spans="1:5" x14ac:dyDescent="0.25">
      <c r="A145" s="76" t="s">
        <v>28</v>
      </c>
      <c r="B145" s="76" t="s">
        <v>11</v>
      </c>
      <c r="C145" s="75" t="s">
        <v>29</v>
      </c>
      <c r="D145" s="76" t="s">
        <v>18</v>
      </c>
      <c r="E145" s="78">
        <v>101.32</v>
      </c>
    </row>
    <row r="146" spans="1:5" x14ac:dyDescent="0.25">
      <c r="A146" s="89" t="s">
        <v>7</v>
      </c>
      <c r="B146" s="89" t="s">
        <v>8</v>
      </c>
      <c r="C146" s="90" t="s">
        <v>9</v>
      </c>
      <c r="D146" s="89">
        <v>2019</v>
      </c>
      <c r="E146" s="91">
        <v>69.33</v>
      </c>
    </row>
    <row r="147" spans="1:5" x14ac:dyDescent="0.25">
      <c r="A147" s="89" t="s">
        <v>7</v>
      </c>
      <c r="B147" s="89" t="s">
        <v>10</v>
      </c>
      <c r="C147" s="90" t="s">
        <v>9</v>
      </c>
      <c r="D147" s="89">
        <v>2019</v>
      </c>
      <c r="E147" s="91">
        <v>71.760000000000005</v>
      </c>
    </row>
    <row r="148" spans="1:5" x14ac:dyDescent="0.25">
      <c r="A148" s="89" t="s">
        <v>7</v>
      </c>
      <c r="B148" s="89" t="s">
        <v>11</v>
      </c>
      <c r="C148" s="90" t="s">
        <v>9</v>
      </c>
      <c r="D148" s="89">
        <v>2019</v>
      </c>
      <c r="E148" s="91">
        <v>70.5</v>
      </c>
    </row>
    <row r="149" spans="1:5" x14ac:dyDescent="0.25">
      <c r="A149" s="89" t="s">
        <v>28</v>
      </c>
      <c r="B149" s="89" t="s">
        <v>8</v>
      </c>
      <c r="C149" s="90" t="s">
        <v>9</v>
      </c>
      <c r="D149" s="89">
        <v>2019</v>
      </c>
      <c r="E149" s="91">
        <v>47.36</v>
      </c>
    </row>
    <row r="150" spans="1:5" x14ac:dyDescent="0.25">
      <c r="A150" s="89" t="s">
        <v>28</v>
      </c>
      <c r="B150" s="89" t="s">
        <v>10</v>
      </c>
      <c r="C150" s="90" t="s">
        <v>9</v>
      </c>
      <c r="D150" s="89">
        <v>2019</v>
      </c>
      <c r="E150" s="91">
        <v>20.74</v>
      </c>
    </row>
    <row r="151" spans="1:5" x14ac:dyDescent="0.25">
      <c r="A151" s="89" t="s">
        <v>28</v>
      </c>
      <c r="B151" s="89" t="s">
        <v>11</v>
      </c>
      <c r="C151" s="90" t="s">
        <v>9</v>
      </c>
      <c r="D151" s="89">
        <v>2019</v>
      </c>
      <c r="E151" s="91">
        <v>34.659999999999997</v>
      </c>
    </row>
    <row r="152" spans="1:5" x14ac:dyDescent="0.25">
      <c r="A152" s="89" t="s">
        <v>7</v>
      </c>
      <c r="B152" s="89" t="s">
        <v>8</v>
      </c>
      <c r="C152" s="90" t="s">
        <v>24</v>
      </c>
      <c r="D152" s="89">
        <v>2019</v>
      </c>
      <c r="E152" s="91">
        <v>161.65</v>
      </c>
    </row>
    <row r="153" spans="1:5" x14ac:dyDescent="0.25">
      <c r="A153" s="89" t="s">
        <v>7</v>
      </c>
      <c r="B153" s="89" t="s">
        <v>10</v>
      </c>
      <c r="C153" s="90" t="s">
        <v>24</v>
      </c>
      <c r="D153" s="89">
        <v>2019</v>
      </c>
      <c r="E153" s="91">
        <v>150.43</v>
      </c>
    </row>
    <row r="154" spans="1:5" x14ac:dyDescent="0.25">
      <c r="A154" s="89" t="s">
        <v>7</v>
      </c>
      <c r="B154" s="89" t="s">
        <v>11</v>
      </c>
      <c r="C154" s="90" t="s">
        <v>24</v>
      </c>
      <c r="D154" s="89">
        <v>2019</v>
      </c>
      <c r="E154" s="91">
        <v>156.13999999999999</v>
      </c>
    </row>
    <row r="155" spans="1:5" x14ac:dyDescent="0.25">
      <c r="A155" s="89" t="s">
        <v>28</v>
      </c>
      <c r="B155" s="89" t="s">
        <v>8</v>
      </c>
      <c r="C155" s="90" t="s">
        <v>24</v>
      </c>
      <c r="D155" s="89">
        <v>2019</v>
      </c>
      <c r="E155" s="91">
        <v>173.15</v>
      </c>
    </row>
    <row r="156" spans="1:5" x14ac:dyDescent="0.25">
      <c r="A156" s="89" t="s">
        <v>28</v>
      </c>
      <c r="B156" s="89" t="s">
        <v>10</v>
      </c>
      <c r="C156" s="90" t="s">
        <v>24</v>
      </c>
      <c r="D156" s="89">
        <v>2019</v>
      </c>
      <c r="E156" s="91">
        <v>145.72999999999999</v>
      </c>
    </row>
    <row r="157" spans="1:5" x14ac:dyDescent="0.25">
      <c r="A157" s="89" t="s">
        <v>28</v>
      </c>
      <c r="B157" s="89" t="s">
        <v>11</v>
      </c>
      <c r="C157" s="90" t="s">
        <v>24</v>
      </c>
      <c r="D157" s="89">
        <v>2019</v>
      </c>
      <c r="E157" s="91">
        <v>159.93</v>
      </c>
    </row>
    <row r="158" spans="1:5" x14ac:dyDescent="0.25">
      <c r="A158" s="89" t="s">
        <v>7</v>
      </c>
      <c r="B158" s="89" t="s">
        <v>8</v>
      </c>
      <c r="C158" s="90" t="s">
        <v>29</v>
      </c>
      <c r="D158" s="89">
        <v>2019</v>
      </c>
      <c r="E158" s="91">
        <v>90.57</v>
      </c>
    </row>
    <row r="159" spans="1:5" x14ac:dyDescent="0.25">
      <c r="A159" s="89" t="s">
        <v>7</v>
      </c>
      <c r="B159" s="89" t="s">
        <v>10</v>
      </c>
      <c r="C159" s="90" t="s">
        <v>29</v>
      </c>
      <c r="D159" s="89">
        <v>2019</v>
      </c>
      <c r="E159" s="91">
        <v>106.55</v>
      </c>
    </row>
    <row r="160" spans="1:5" x14ac:dyDescent="0.25">
      <c r="A160" s="89" t="s">
        <v>7</v>
      </c>
      <c r="B160" s="89" t="s">
        <v>11</v>
      </c>
      <c r="C160" s="90" t="s">
        <v>29</v>
      </c>
      <c r="D160" s="89">
        <v>2019</v>
      </c>
      <c r="E160" s="91">
        <v>99.11</v>
      </c>
    </row>
    <row r="161" spans="1:5" x14ac:dyDescent="0.25">
      <c r="A161" s="89" t="s">
        <v>28</v>
      </c>
      <c r="B161" s="89" t="s">
        <v>8</v>
      </c>
      <c r="C161" s="90" t="s">
        <v>29</v>
      </c>
      <c r="D161" s="89">
        <v>2019</v>
      </c>
      <c r="E161" s="91">
        <v>68.97</v>
      </c>
    </row>
    <row r="162" spans="1:5" x14ac:dyDescent="0.25">
      <c r="A162" s="89" t="s">
        <v>28</v>
      </c>
      <c r="B162" s="89" t="s">
        <v>10</v>
      </c>
      <c r="C162" s="90" t="s">
        <v>29</v>
      </c>
      <c r="D162" s="89">
        <v>2019</v>
      </c>
      <c r="E162" s="91">
        <v>89.26</v>
      </c>
    </row>
    <row r="163" spans="1:5" x14ac:dyDescent="0.25">
      <c r="A163" s="89" t="s">
        <v>28</v>
      </c>
      <c r="B163" s="89" t="s">
        <v>11</v>
      </c>
      <c r="C163" s="90" t="s">
        <v>29</v>
      </c>
      <c r="D163" s="89">
        <v>2019</v>
      </c>
      <c r="E163" s="91">
        <v>79.62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5"/>
  <dimension ref="A1:N181"/>
  <sheetViews>
    <sheetView workbookViewId="0">
      <selection activeCell="K33" sqref="K33"/>
    </sheetView>
  </sheetViews>
  <sheetFormatPr defaultRowHeight="15" x14ac:dyDescent="0.25"/>
  <cols>
    <col min="11" max="11" width="35.5703125" customWidth="1"/>
    <col min="12" max="12" width="18.140625" bestFit="1" customWidth="1"/>
    <col min="13" max="13" width="6" customWidth="1"/>
    <col min="14" max="14" width="11.85546875" customWidth="1"/>
    <col min="15" max="15" width="6" customWidth="1"/>
    <col min="16" max="16" width="14.42578125" customWidth="1"/>
    <col min="17" max="17" width="6" customWidth="1"/>
    <col min="18" max="18" width="11.85546875" customWidth="1"/>
    <col min="19" max="19" width="6" customWidth="1"/>
    <col min="20" max="20" width="14.42578125" bestFit="1" customWidth="1"/>
    <col min="21" max="21" width="6" customWidth="1"/>
    <col min="22" max="22" width="14.42578125" bestFit="1" customWidth="1"/>
    <col min="23" max="23" width="6" customWidth="1"/>
    <col min="24" max="24" width="14.42578125" customWidth="1"/>
    <col min="25" max="25" width="6" customWidth="1"/>
    <col min="26" max="26" width="14.42578125" customWidth="1"/>
    <col min="27" max="27" width="6" customWidth="1"/>
    <col min="28" max="28" width="14.42578125" bestFit="1" customWidth="1"/>
    <col min="29" max="29" width="6" customWidth="1"/>
    <col min="30" max="30" width="11.85546875" customWidth="1"/>
    <col min="31" max="31" width="12.7109375" customWidth="1"/>
    <col min="32" max="32" width="14.42578125" bestFit="1" customWidth="1"/>
    <col min="33" max="33" width="6" customWidth="1"/>
    <col min="34" max="34" width="18.5703125" bestFit="1" customWidth="1"/>
    <col min="35" max="35" width="14.42578125" bestFit="1" customWidth="1"/>
    <col min="36" max="36" width="6" customWidth="1"/>
    <col min="37" max="37" width="15" bestFit="1" customWidth="1"/>
    <col min="38" max="38" width="14.42578125" bestFit="1" customWidth="1"/>
    <col min="39" max="39" width="6" customWidth="1"/>
    <col min="40" max="40" width="12" customWidth="1"/>
    <col min="41" max="41" width="13.85546875" bestFit="1" customWidth="1"/>
    <col min="42" max="42" width="11.85546875" bestFit="1" customWidth="1"/>
  </cols>
  <sheetData>
    <row r="1" spans="1:14" x14ac:dyDescent="0.25">
      <c r="A1" s="1" t="s">
        <v>2</v>
      </c>
      <c r="B1" s="1" t="s">
        <v>3</v>
      </c>
      <c r="C1" s="1" t="s">
        <v>4</v>
      </c>
      <c r="D1" s="1" t="s">
        <v>0</v>
      </c>
      <c r="E1" t="s">
        <v>42</v>
      </c>
      <c r="K1" t="s">
        <v>31</v>
      </c>
    </row>
    <row r="2" spans="1:14" x14ac:dyDescent="0.25">
      <c r="A2" s="79" t="s">
        <v>7</v>
      </c>
      <c r="B2" s="79" t="s">
        <v>8</v>
      </c>
      <c r="C2" s="79" t="s">
        <v>9</v>
      </c>
      <c r="D2" s="79" t="s">
        <v>157</v>
      </c>
      <c r="E2" s="81">
        <v>34.5</v>
      </c>
    </row>
    <row r="3" spans="1:14" x14ac:dyDescent="0.25">
      <c r="A3" s="80" t="s">
        <v>7</v>
      </c>
      <c r="B3" s="80" t="s">
        <v>10</v>
      </c>
      <c r="C3" s="79" t="s">
        <v>9</v>
      </c>
      <c r="D3" s="80" t="s">
        <v>157</v>
      </c>
      <c r="E3" s="82">
        <v>97.8</v>
      </c>
    </row>
    <row r="4" spans="1:14" x14ac:dyDescent="0.25">
      <c r="A4" s="79" t="s">
        <v>7</v>
      </c>
      <c r="B4" s="79" t="s">
        <v>11</v>
      </c>
      <c r="C4" s="79" t="s">
        <v>9</v>
      </c>
      <c r="D4" s="79" t="s">
        <v>157</v>
      </c>
      <c r="E4" s="81">
        <v>65</v>
      </c>
    </row>
    <row r="5" spans="1:14" x14ac:dyDescent="0.25">
      <c r="A5" s="80" t="s">
        <v>12</v>
      </c>
      <c r="B5" s="80" t="s">
        <v>8</v>
      </c>
      <c r="C5" s="79" t="s">
        <v>9</v>
      </c>
      <c r="D5" s="80" t="s">
        <v>157</v>
      </c>
      <c r="E5" s="82">
        <v>16</v>
      </c>
    </row>
    <row r="6" spans="1:14" x14ac:dyDescent="0.25">
      <c r="A6" s="79" t="s">
        <v>12</v>
      </c>
      <c r="B6" s="79" t="s">
        <v>10</v>
      </c>
      <c r="C6" s="79" t="s">
        <v>9</v>
      </c>
      <c r="D6" s="79" t="s">
        <v>157</v>
      </c>
      <c r="E6" s="81">
        <v>93.6</v>
      </c>
    </row>
    <row r="7" spans="1:14" x14ac:dyDescent="0.25">
      <c r="A7" s="80" t="s">
        <v>12</v>
      </c>
      <c r="B7" s="80" t="s">
        <v>11</v>
      </c>
      <c r="C7" s="79" t="s">
        <v>9</v>
      </c>
      <c r="D7" s="80" t="s">
        <v>157</v>
      </c>
      <c r="E7" s="82">
        <v>53.2</v>
      </c>
    </row>
    <row r="8" spans="1:14" x14ac:dyDescent="0.25">
      <c r="A8" s="79" t="s">
        <v>7</v>
      </c>
      <c r="B8" s="79" t="s">
        <v>8</v>
      </c>
      <c r="C8" s="79" t="s">
        <v>9</v>
      </c>
      <c r="D8" s="79" t="s">
        <v>6</v>
      </c>
      <c r="E8" s="81">
        <v>33.9</v>
      </c>
    </row>
    <row r="9" spans="1:14" x14ac:dyDescent="0.25">
      <c r="A9" s="80" t="s">
        <v>7</v>
      </c>
      <c r="B9" s="80" t="s">
        <v>10</v>
      </c>
      <c r="C9" s="79" t="s">
        <v>9</v>
      </c>
      <c r="D9" s="80" t="s">
        <v>6</v>
      </c>
      <c r="E9" s="82">
        <v>104.3</v>
      </c>
    </row>
    <row r="10" spans="1:14" x14ac:dyDescent="0.25">
      <c r="A10" s="79" t="s">
        <v>7</v>
      </c>
      <c r="B10" s="79" t="s">
        <v>11</v>
      </c>
      <c r="C10" s="79" t="s">
        <v>9</v>
      </c>
      <c r="D10" s="79" t="s">
        <v>6</v>
      </c>
      <c r="E10" s="81">
        <v>67.900000000000006</v>
      </c>
      <c r="K10" s="2" t="s">
        <v>45</v>
      </c>
      <c r="L10" s="2" t="s">
        <v>32</v>
      </c>
    </row>
    <row r="11" spans="1:14" x14ac:dyDescent="0.25">
      <c r="A11" s="80" t="s">
        <v>12</v>
      </c>
      <c r="B11" s="80" t="s">
        <v>8</v>
      </c>
      <c r="C11" s="79" t="s">
        <v>9</v>
      </c>
      <c r="D11" s="80" t="s">
        <v>6</v>
      </c>
      <c r="E11" s="82">
        <v>32.299999999999997</v>
      </c>
      <c r="L11" s="56" t="s">
        <v>9</v>
      </c>
      <c r="N11" s="56" t="s">
        <v>33</v>
      </c>
    </row>
    <row r="12" spans="1:14" x14ac:dyDescent="0.25">
      <c r="A12" s="79" t="s">
        <v>12</v>
      </c>
      <c r="B12" s="79" t="s">
        <v>10</v>
      </c>
      <c r="C12" s="79" t="s">
        <v>9</v>
      </c>
      <c r="D12" s="79" t="s">
        <v>6</v>
      </c>
      <c r="E12" s="81">
        <v>80.7</v>
      </c>
      <c r="L12" s="56" t="s">
        <v>11</v>
      </c>
    </row>
    <row r="13" spans="1:14" x14ac:dyDescent="0.25">
      <c r="A13" s="80" t="s">
        <v>12</v>
      </c>
      <c r="B13" s="80" t="s">
        <v>11</v>
      </c>
      <c r="C13" s="79" t="s">
        <v>9</v>
      </c>
      <c r="D13" s="80" t="s">
        <v>6</v>
      </c>
      <c r="E13" s="82">
        <v>55.5</v>
      </c>
      <c r="K13" s="2" t="s">
        <v>34</v>
      </c>
      <c r="L13" s="56" t="s">
        <v>12</v>
      </c>
      <c r="M13" s="56" t="s">
        <v>7</v>
      </c>
    </row>
    <row r="14" spans="1:14" x14ac:dyDescent="0.25">
      <c r="A14" s="79" t="s">
        <v>7</v>
      </c>
      <c r="B14" s="79" t="s">
        <v>8</v>
      </c>
      <c r="C14" s="79" t="s">
        <v>9</v>
      </c>
      <c r="D14" s="79" t="s">
        <v>13</v>
      </c>
      <c r="E14" s="81">
        <v>33.799999999999997</v>
      </c>
      <c r="K14" s="3" t="s">
        <v>16</v>
      </c>
      <c r="L14" s="4">
        <v>78.099999999999994</v>
      </c>
      <c r="M14" s="4">
        <v>76.099999999999994</v>
      </c>
      <c r="N14" s="4">
        <v>154.19999999999999</v>
      </c>
    </row>
    <row r="15" spans="1:14" x14ac:dyDescent="0.25">
      <c r="A15" s="80" t="s">
        <v>7</v>
      </c>
      <c r="B15" s="80" t="s">
        <v>10</v>
      </c>
      <c r="C15" s="79" t="s">
        <v>9</v>
      </c>
      <c r="D15" s="80" t="s">
        <v>13</v>
      </c>
      <c r="E15" s="82">
        <v>101.5</v>
      </c>
      <c r="K15" s="3" t="s">
        <v>15</v>
      </c>
      <c r="L15" s="4">
        <v>56.2</v>
      </c>
      <c r="M15" s="4">
        <v>74</v>
      </c>
      <c r="N15" s="4">
        <v>130.19999999999999</v>
      </c>
    </row>
    <row r="16" spans="1:14" x14ac:dyDescent="0.25">
      <c r="A16" s="79" t="s">
        <v>7</v>
      </c>
      <c r="B16" s="79" t="s">
        <v>11</v>
      </c>
      <c r="C16" s="79" t="s">
        <v>9</v>
      </c>
      <c r="D16" s="79" t="s">
        <v>13</v>
      </c>
      <c r="E16" s="81">
        <v>66.599999999999994</v>
      </c>
      <c r="K16" s="3" t="s">
        <v>14</v>
      </c>
      <c r="L16" s="4">
        <v>57.4</v>
      </c>
      <c r="M16" s="4">
        <v>70.599999999999994</v>
      </c>
      <c r="N16" s="4">
        <v>128</v>
      </c>
    </row>
    <row r="17" spans="1:14" x14ac:dyDescent="0.25">
      <c r="A17" s="80" t="s">
        <v>12</v>
      </c>
      <c r="B17" s="80" t="s">
        <v>8</v>
      </c>
      <c r="C17" s="79" t="s">
        <v>9</v>
      </c>
      <c r="D17" s="80" t="s">
        <v>13</v>
      </c>
      <c r="E17" s="82">
        <v>56</v>
      </c>
      <c r="K17" s="3" t="s">
        <v>13</v>
      </c>
      <c r="L17" s="4">
        <v>66.599999999999994</v>
      </c>
      <c r="M17" s="4">
        <v>66.599999999999994</v>
      </c>
      <c r="N17" s="4">
        <v>133.19999999999999</v>
      </c>
    </row>
    <row r="18" spans="1:14" x14ac:dyDescent="0.25">
      <c r="A18" s="79" t="s">
        <v>12</v>
      </c>
      <c r="B18" s="79" t="s">
        <v>10</v>
      </c>
      <c r="C18" s="79" t="s">
        <v>9</v>
      </c>
      <c r="D18" s="79" t="s">
        <v>13</v>
      </c>
      <c r="E18" s="81">
        <v>78</v>
      </c>
      <c r="K18" s="3" t="s">
        <v>6</v>
      </c>
      <c r="L18" s="4">
        <v>55.5</v>
      </c>
      <c r="M18" s="4">
        <v>67.900000000000006</v>
      </c>
      <c r="N18" s="4">
        <v>123.4</v>
      </c>
    </row>
    <row r="19" spans="1:14" x14ac:dyDescent="0.25">
      <c r="A19" s="80" t="s">
        <v>12</v>
      </c>
      <c r="B19" s="80" t="s">
        <v>11</v>
      </c>
      <c r="C19" s="79" t="s">
        <v>9</v>
      </c>
      <c r="D19" s="80" t="s">
        <v>13</v>
      </c>
      <c r="E19" s="82">
        <v>66.599999999999994</v>
      </c>
      <c r="K19" s="3" t="s">
        <v>157</v>
      </c>
      <c r="L19" s="4">
        <v>53.2</v>
      </c>
      <c r="M19" s="4">
        <v>65</v>
      </c>
      <c r="N19" s="4">
        <v>118.2</v>
      </c>
    </row>
    <row r="20" spans="1:14" x14ac:dyDescent="0.25">
      <c r="A20" s="79" t="s">
        <v>7</v>
      </c>
      <c r="B20" s="79" t="s">
        <v>8</v>
      </c>
      <c r="C20" s="79" t="s">
        <v>9</v>
      </c>
      <c r="D20" s="79" t="s">
        <v>14</v>
      </c>
      <c r="E20" s="81">
        <v>39.1</v>
      </c>
      <c r="K20" s="3" t="s">
        <v>161</v>
      </c>
      <c r="L20" s="4">
        <v>59.4</v>
      </c>
      <c r="M20" s="4">
        <v>68.5</v>
      </c>
      <c r="N20" s="4">
        <v>127.9</v>
      </c>
    </row>
    <row r="21" spans="1:14" x14ac:dyDescent="0.25">
      <c r="A21" s="80" t="s">
        <v>7</v>
      </c>
      <c r="B21" s="80" t="s">
        <v>10</v>
      </c>
      <c r="C21" s="79" t="s">
        <v>9</v>
      </c>
      <c r="D21" s="80" t="s">
        <v>14</v>
      </c>
      <c r="E21" s="82">
        <v>104.1</v>
      </c>
      <c r="K21" s="3" t="s">
        <v>33</v>
      </c>
      <c r="L21" s="4">
        <v>426.4</v>
      </c>
      <c r="M21" s="4">
        <v>488.69999999999993</v>
      </c>
      <c r="N21" s="4">
        <v>915.09999999999991</v>
      </c>
    </row>
    <row r="22" spans="1:14" x14ac:dyDescent="0.25">
      <c r="A22" s="79" t="s">
        <v>7</v>
      </c>
      <c r="B22" s="79" t="s">
        <v>11</v>
      </c>
      <c r="C22" s="79" t="s">
        <v>9</v>
      </c>
      <c r="D22" s="79" t="s">
        <v>14</v>
      </c>
      <c r="E22" s="81">
        <v>70.599999999999994</v>
      </c>
    </row>
    <row r="23" spans="1:14" x14ac:dyDescent="0.25">
      <c r="A23" s="80" t="s">
        <v>12</v>
      </c>
      <c r="B23" s="80" t="s">
        <v>8</v>
      </c>
      <c r="C23" s="79" t="s">
        <v>9</v>
      </c>
      <c r="D23" s="80" t="s">
        <v>14</v>
      </c>
      <c r="E23" s="82">
        <v>30.2</v>
      </c>
    </row>
    <row r="24" spans="1:14" x14ac:dyDescent="0.25">
      <c r="A24" s="79" t="s">
        <v>12</v>
      </c>
      <c r="B24" s="79" t="s">
        <v>10</v>
      </c>
      <c r="C24" s="79" t="s">
        <v>9</v>
      </c>
      <c r="D24" s="79" t="s">
        <v>14</v>
      </c>
      <c r="E24" s="81">
        <v>86.8</v>
      </c>
    </row>
    <row r="25" spans="1:14" x14ac:dyDescent="0.25">
      <c r="A25" s="80" t="s">
        <v>12</v>
      </c>
      <c r="B25" s="80" t="s">
        <v>11</v>
      </c>
      <c r="C25" s="79" t="s">
        <v>9</v>
      </c>
      <c r="D25" s="80" t="s">
        <v>14</v>
      </c>
      <c r="E25" s="82">
        <v>57.4</v>
      </c>
    </row>
    <row r="26" spans="1:14" x14ac:dyDescent="0.25">
      <c r="A26" s="79" t="s">
        <v>7</v>
      </c>
      <c r="B26" s="79" t="s">
        <v>8</v>
      </c>
      <c r="C26" s="79" t="s">
        <v>9</v>
      </c>
      <c r="D26" s="79" t="s">
        <v>15</v>
      </c>
      <c r="E26" s="81">
        <v>42</v>
      </c>
    </row>
    <row r="27" spans="1:14" x14ac:dyDescent="0.25">
      <c r="A27" s="80" t="s">
        <v>7</v>
      </c>
      <c r="B27" s="80" t="s">
        <v>10</v>
      </c>
      <c r="C27" s="79" t="s">
        <v>9</v>
      </c>
      <c r="D27" s="80" t="s">
        <v>15</v>
      </c>
      <c r="E27" s="82">
        <v>108</v>
      </c>
    </row>
    <row r="28" spans="1:14" x14ac:dyDescent="0.25">
      <c r="A28" s="79" t="s">
        <v>7</v>
      </c>
      <c r="B28" s="79" t="s">
        <v>11</v>
      </c>
      <c r="C28" s="79" t="s">
        <v>9</v>
      </c>
      <c r="D28" s="79" t="s">
        <v>15</v>
      </c>
      <c r="E28" s="81">
        <v>74</v>
      </c>
    </row>
    <row r="29" spans="1:14" x14ac:dyDescent="0.25">
      <c r="A29" s="80" t="s">
        <v>12</v>
      </c>
      <c r="B29" s="80" t="s">
        <v>8</v>
      </c>
      <c r="C29" s="79" t="s">
        <v>9</v>
      </c>
      <c r="D29" s="80" t="s">
        <v>15</v>
      </c>
      <c r="E29" s="82">
        <v>33.9</v>
      </c>
    </row>
    <row r="30" spans="1:14" x14ac:dyDescent="0.25">
      <c r="A30" s="79" t="s">
        <v>12</v>
      </c>
      <c r="B30" s="79" t="s">
        <v>10</v>
      </c>
      <c r="C30" s="79" t="s">
        <v>9</v>
      </c>
      <c r="D30" s="79" t="s">
        <v>15</v>
      </c>
      <c r="E30" s="81">
        <v>80.2</v>
      </c>
    </row>
    <row r="31" spans="1:14" x14ac:dyDescent="0.25">
      <c r="A31" s="80" t="s">
        <v>12</v>
      </c>
      <c r="B31" s="80" t="s">
        <v>11</v>
      </c>
      <c r="C31" s="79" t="s">
        <v>9</v>
      </c>
      <c r="D31" s="80" t="s">
        <v>15</v>
      </c>
      <c r="E31" s="82">
        <v>56.2</v>
      </c>
    </row>
    <row r="32" spans="1:14" x14ac:dyDescent="0.25">
      <c r="A32" s="79" t="s">
        <v>7</v>
      </c>
      <c r="B32" s="79" t="s">
        <v>8</v>
      </c>
      <c r="C32" s="79" t="s">
        <v>9</v>
      </c>
      <c r="D32" s="79" t="s">
        <v>16</v>
      </c>
      <c r="E32" s="81">
        <v>41.2</v>
      </c>
    </row>
    <row r="33" spans="1:5" x14ac:dyDescent="0.25">
      <c r="A33" s="80" t="s">
        <v>7</v>
      </c>
      <c r="B33" s="80" t="s">
        <v>10</v>
      </c>
      <c r="C33" s="79" t="s">
        <v>9</v>
      </c>
      <c r="D33" s="80" t="s">
        <v>16</v>
      </c>
      <c r="E33" s="82">
        <v>113</v>
      </c>
    </row>
    <row r="34" spans="1:5" x14ac:dyDescent="0.25">
      <c r="A34" s="79" t="s">
        <v>7</v>
      </c>
      <c r="B34" s="79" t="s">
        <v>11</v>
      </c>
      <c r="C34" s="79" t="s">
        <v>9</v>
      </c>
      <c r="D34" s="79" t="s">
        <v>16</v>
      </c>
      <c r="E34" s="81">
        <v>76.099999999999994</v>
      </c>
    </row>
    <row r="35" spans="1:5" x14ac:dyDescent="0.25">
      <c r="A35" s="80" t="s">
        <v>12</v>
      </c>
      <c r="B35" s="80" t="s">
        <v>8</v>
      </c>
      <c r="C35" s="79" t="s">
        <v>9</v>
      </c>
      <c r="D35" s="80" t="s">
        <v>16</v>
      </c>
      <c r="E35" s="82">
        <v>31</v>
      </c>
    </row>
    <row r="36" spans="1:5" x14ac:dyDescent="0.25">
      <c r="A36" s="79" t="s">
        <v>12</v>
      </c>
      <c r="B36" s="79" t="s">
        <v>10</v>
      </c>
      <c r="C36" s="79" t="s">
        <v>9</v>
      </c>
      <c r="D36" s="79" t="s">
        <v>16</v>
      </c>
      <c r="E36" s="81">
        <v>128.4</v>
      </c>
    </row>
    <row r="37" spans="1:5" x14ac:dyDescent="0.25">
      <c r="A37" s="80" t="s">
        <v>12</v>
      </c>
      <c r="B37" s="80" t="s">
        <v>11</v>
      </c>
      <c r="C37" s="79" t="s">
        <v>9</v>
      </c>
      <c r="D37" s="80" t="s">
        <v>16</v>
      </c>
      <c r="E37" s="82">
        <v>78.099999999999994</v>
      </c>
    </row>
    <row r="38" spans="1:5" x14ac:dyDescent="0.25">
      <c r="A38" s="79" t="s">
        <v>7</v>
      </c>
      <c r="B38" s="79" t="s">
        <v>8</v>
      </c>
      <c r="C38" s="79" t="s">
        <v>9</v>
      </c>
      <c r="D38" s="79" t="s">
        <v>17</v>
      </c>
      <c r="E38" s="81">
        <v>48.5</v>
      </c>
    </row>
    <row r="39" spans="1:5" x14ac:dyDescent="0.25">
      <c r="A39" s="80" t="s">
        <v>7</v>
      </c>
      <c r="B39" s="80" t="s">
        <v>10</v>
      </c>
      <c r="C39" s="79" t="s">
        <v>9</v>
      </c>
      <c r="D39" s="80" t="s">
        <v>17</v>
      </c>
      <c r="E39" s="82">
        <v>122</v>
      </c>
    </row>
    <row r="40" spans="1:5" x14ac:dyDescent="0.25">
      <c r="A40" s="79" t="s">
        <v>7</v>
      </c>
      <c r="B40" s="79" t="s">
        <v>11</v>
      </c>
      <c r="C40" s="79" t="s">
        <v>9</v>
      </c>
      <c r="D40" s="79" t="s">
        <v>17</v>
      </c>
      <c r="E40" s="81">
        <v>84.3</v>
      </c>
    </row>
    <row r="41" spans="1:5" x14ac:dyDescent="0.25">
      <c r="A41" s="80" t="s">
        <v>12</v>
      </c>
      <c r="B41" s="80" t="s">
        <v>8</v>
      </c>
      <c r="C41" s="79" t="s">
        <v>9</v>
      </c>
      <c r="D41" s="80" t="s">
        <v>17</v>
      </c>
      <c r="E41" s="82">
        <v>45.1</v>
      </c>
    </row>
    <row r="42" spans="1:5" x14ac:dyDescent="0.25">
      <c r="A42" s="79" t="s">
        <v>12</v>
      </c>
      <c r="B42" s="79" t="s">
        <v>10</v>
      </c>
      <c r="C42" s="79" t="s">
        <v>9</v>
      </c>
      <c r="D42" s="79" t="s">
        <v>17</v>
      </c>
      <c r="E42" s="81">
        <v>125.7</v>
      </c>
    </row>
    <row r="43" spans="1:5" x14ac:dyDescent="0.25">
      <c r="A43" s="80" t="s">
        <v>12</v>
      </c>
      <c r="B43" s="80" t="s">
        <v>11</v>
      </c>
      <c r="C43" s="79" t="s">
        <v>9</v>
      </c>
      <c r="D43" s="80" t="s">
        <v>17</v>
      </c>
      <c r="E43" s="82">
        <v>84.1</v>
      </c>
    </row>
    <row r="44" spans="1:5" x14ac:dyDescent="0.25">
      <c r="A44" s="79" t="s">
        <v>7</v>
      </c>
      <c r="B44" s="79" t="s">
        <v>8</v>
      </c>
      <c r="C44" s="79" t="s">
        <v>9</v>
      </c>
      <c r="D44" s="79" t="s">
        <v>18</v>
      </c>
      <c r="E44" s="81">
        <v>51.8</v>
      </c>
    </row>
    <row r="45" spans="1:5" x14ac:dyDescent="0.25">
      <c r="A45" s="80" t="s">
        <v>7</v>
      </c>
      <c r="B45" s="80" t="s">
        <v>10</v>
      </c>
      <c r="C45" s="79" t="s">
        <v>9</v>
      </c>
      <c r="D45" s="80" t="s">
        <v>18</v>
      </c>
      <c r="E45" s="82">
        <v>125.9</v>
      </c>
    </row>
    <row r="46" spans="1:5" x14ac:dyDescent="0.25">
      <c r="A46" s="79" t="s">
        <v>7</v>
      </c>
      <c r="B46" s="79" t="s">
        <v>11</v>
      </c>
      <c r="C46" s="79" t="s">
        <v>9</v>
      </c>
      <c r="D46" s="79" t="s">
        <v>18</v>
      </c>
      <c r="E46" s="81">
        <v>87.9</v>
      </c>
    </row>
    <row r="47" spans="1:5" x14ac:dyDescent="0.25">
      <c r="A47" s="80" t="s">
        <v>12</v>
      </c>
      <c r="B47" s="80" t="s">
        <v>8</v>
      </c>
      <c r="C47" s="79" t="s">
        <v>9</v>
      </c>
      <c r="D47" s="80" t="s">
        <v>18</v>
      </c>
      <c r="E47" s="82">
        <v>90.5</v>
      </c>
    </row>
    <row r="48" spans="1:5" x14ac:dyDescent="0.25">
      <c r="A48" s="79" t="s">
        <v>12</v>
      </c>
      <c r="B48" s="79" t="s">
        <v>10</v>
      </c>
      <c r="C48" s="79" t="s">
        <v>9</v>
      </c>
      <c r="D48" s="79" t="s">
        <v>18</v>
      </c>
      <c r="E48" s="81">
        <v>93.1</v>
      </c>
    </row>
    <row r="49" spans="1:5" x14ac:dyDescent="0.25">
      <c r="A49" s="80" t="s">
        <v>12</v>
      </c>
      <c r="B49" s="80" t="s">
        <v>11</v>
      </c>
      <c r="C49" s="79" t="s">
        <v>9</v>
      </c>
      <c r="D49" s="80" t="s">
        <v>18</v>
      </c>
      <c r="E49" s="82">
        <v>91.8</v>
      </c>
    </row>
    <row r="50" spans="1:5" x14ac:dyDescent="0.25">
      <c r="A50" s="79" t="s">
        <v>7</v>
      </c>
      <c r="B50" s="79" t="s">
        <v>8</v>
      </c>
      <c r="C50" s="79" t="s">
        <v>9</v>
      </c>
      <c r="D50" s="79" t="s">
        <v>19</v>
      </c>
      <c r="E50" s="81">
        <v>46.3</v>
      </c>
    </row>
    <row r="51" spans="1:5" x14ac:dyDescent="0.25">
      <c r="A51" s="80" t="s">
        <v>7</v>
      </c>
      <c r="B51" s="80" t="s">
        <v>10</v>
      </c>
      <c r="C51" s="79" t="s">
        <v>9</v>
      </c>
      <c r="D51" s="80" t="s">
        <v>19</v>
      </c>
      <c r="E51" s="82">
        <v>123.7</v>
      </c>
    </row>
    <row r="52" spans="1:5" x14ac:dyDescent="0.25">
      <c r="A52" s="79" t="s">
        <v>7</v>
      </c>
      <c r="B52" s="79" t="s">
        <v>11</v>
      </c>
      <c r="C52" s="79" t="s">
        <v>9</v>
      </c>
      <c r="D52" s="79" t="s">
        <v>19</v>
      </c>
      <c r="E52" s="81">
        <v>84</v>
      </c>
    </row>
    <row r="53" spans="1:5" x14ac:dyDescent="0.25">
      <c r="A53" s="80" t="s">
        <v>12</v>
      </c>
      <c r="B53" s="80" t="s">
        <v>8</v>
      </c>
      <c r="C53" s="79" t="s">
        <v>9</v>
      </c>
      <c r="D53" s="80" t="s">
        <v>19</v>
      </c>
      <c r="E53" s="82">
        <v>66.3</v>
      </c>
    </row>
    <row r="54" spans="1:5" x14ac:dyDescent="0.25">
      <c r="A54" s="79" t="s">
        <v>12</v>
      </c>
      <c r="B54" s="79" t="s">
        <v>10</v>
      </c>
      <c r="C54" s="79" t="s">
        <v>9</v>
      </c>
      <c r="D54" s="79" t="s">
        <v>19</v>
      </c>
      <c r="E54" s="81">
        <v>104.4</v>
      </c>
    </row>
    <row r="55" spans="1:5" x14ac:dyDescent="0.25">
      <c r="A55" s="80" t="s">
        <v>12</v>
      </c>
      <c r="B55" s="80" t="s">
        <v>11</v>
      </c>
      <c r="C55" s="79" t="s">
        <v>9</v>
      </c>
      <c r="D55" s="80" t="s">
        <v>19</v>
      </c>
      <c r="E55" s="82">
        <v>84.7</v>
      </c>
    </row>
    <row r="56" spans="1:5" x14ac:dyDescent="0.25">
      <c r="A56" s="79" t="s">
        <v>7</v>
      </c>
      <c r="B56" s="79" t="s">
        <v>8</v>
      </c>
      <c r="C56" s="79" t="s">
        <v>24</v>
      </c>
      <c r="D56" s="79" t="s">
        <v>157</v>
      </c>
      <c r="E56" s="81">
        <v>62.3</v>
      </c>
    </row>
    <row r="57" spans="1:5" x14ac:dyDescent="0.25">
      <c r="A57" s="80" t="s">
        <v>7</v>
      </c>
      <c r="B57" s="80" t="s">
        <v>10</v>
      </c>
      <c r="C57" s="80" t="s">
        <v>24</v>
      </c>
      <c r="D57" s="80" t="s">
        <v>157</v>
      </c>
      <c r="E57" s="82">
        <v>88.7</v>
      </c>
    </row>
    <row r="58" spans="1:5" x14ac:dyDescent="0.25">
      <c r="A58" s="79" t="s">
        <v>7</v>
      </c>
      <c r="B58" s="79" t="s">
        <v>11</v>
      </c>
      <c r="C58" s="79" t="s">
        <v>24</v>
      </c>
      <c r="D58" s="79" t="s">
        <v>157</v>
      </c>
      <c r="E58" s="81">
        <v>75.3</v>
      </c>
    </row>
    <row r="59" spans="1:5" x14ac:dyDescent="0.25">
      <c r="A59" s="80" t="s">
        <v>12</v>
      </c>
      <c r="B59" s="80" t="s">
        <v>8</v>
      </c>
      <c r="C59" s="80" t="s">
        <v>24</v>
      </c>
      <c r="D59" s="80" t="s">
        <v>157</v>
      </c>
      <c r="E59" s="82">
        <v>61.5</v>
      </c>
    </row>
    <row r="60" spans="1:5" x14ac:dyDescent="0.25">
      <c r="A60" s="79" t="s">
        <v>12</v>
      </c>
      <c r="B60" s="79" t="s">
        <v>10</v>
      </c>
      <c r="C60" s="79" t="s">
        <v>24</v>
      </c>
      <c r="D60" s="79" t="s">
        <v>157</v>
      </c>
      <c r="E60" s="81">
        <v>106.2</v>
      </c>
    </row>
    <row r="61" spans="1:5" x14ac:dyDescent="0.25">
      <c r="A61" s="80" t="s">
        <v>12</v>
      </c>
      <c r="B61" s="80" t="s">
        <v>11</v>
      </c>
      <c r="C61" s="80" t="s">
        <v>24</v>
      </c>
      <c r="D61" s="80" t="s">
        <v>157</v>
      </c>
      <c r="E61" s="82">
        <v>83.1</v>
      </c>
    </row>
    <row r="62" spans="1:5" x14ac:dyDescent="0.25">
      <c r="A62" s="79" t="s">
        <v>7</v>
      </c>
      <c r="B62" s="79" t="s">
        <v>8</v>
      </c>
      <c r="C62" s="79" t="s">
        <v>24</v>
      </c>
      <c r="D62" s="79" t="s">
        <v>6</v>
      </c>
      <c r="E62" s="81">
        <v>65.3</v>
      </c>
    </row>
    <row r="63" spans="1:5" x14ac:dyDescent="0.25">
      <c r="A63" s="80" t="s">
        <v>7</v>
      </c>
      <c r="B63" s="80" t="s">
        <v>10</v>
      </c>
      <c r="C63" s="80" t="s">
        <v>24</v>
      </c>
      <c r="D63" s="80" t="s">
        <v>6</v>
      </c>
      <c r="E63" s="82">
        <v>96.3</v>
      </c>
    </row>
    <row r="64" spans="1:5" x14ac:dyDescent="0.25">
      <c r="A64" s="79" t="s">
        <v>7</v>
      </c>
      <c r="B64" s="79" t="s">
        <v>11</v>
      </c>
      <c r="C64" s="79" t="s">
        <v>24</v>
      </c>
      <c r="D64" s="79" t="s">
        <v>6</v>
      </c>
      <c r="E64" s="81">
        <v>80.5</v>
      </c>
    </row>
    <row r="65" spans="1:5" x14ac:dyDescent="0.25">
      <c r="A65" s="80" t="s">
        <v>12</v>
      </c>
      <c r="B65" s="80" t="s">
        <v>8</v>
      </c>
      <c r="C65" s="80" t="s">
        <v>24</v>
      </c>
      <c r="D65" s="80" t="s">
        <v>6</v>
      </c>
      <c r="E65" s="82">
        <v>64.3</v>
      </c>
    </row>
    <row r="66" spans="1:5" x14ac:dyDescent="0.25">
      <c r="A66" s="79" t="s">
        <v>12</v>
      </c>
      <c r="B66" s="79" t="s">
        <v>10</v>
      </c>
      <c r="C66" s="79" t="s">
        <v>24</v>
      </c>
      <c r="D66" s="79" t="s">
        <v>6</v>
      </c>
      <c r="E66" s="81">
        <v>120.1</v>
      </c>
    </row>
    <row r="67" spans="1:5" x14ac:dyDescent="0.25">
      <c r="A67" s="80" t="s">
        <v>12</v>
      </c>
      <c r="B67" s="80" t="s">
        <v>11</v>
      </c>
      <c r="C67" s="80" t="s">
        <v>24</v>
      </c>
      <c r="D67" s="80" t="s">
        <v>6</v>
      </c>
      <c r="E67" s="82">
        <v>91.3</v>
      </c>
    </row>
    <row r="68" spans="1:5" x14ac:dyDescent="0.25">
      <c r="A68" s="79" t="s">
        <v>7</v>
      </c>
      <c r="B68" s="79" t="s">
        <v>8</v>
      </c>
      <c r="C68" s="79" t="s">
        <v>24</v>
      </c>
      <c r="D68" s="79" t="s">
        <v>13</v>
      </c>
      <c r="E68" s="81">
        <v>68.099999999999994</v>
      </c>
    </row>
    <row r="69" spans="1:5" x14ac:dyDescent="0.25">
      <c r="A69" s="80" t="s">
        <v>7</v>
      </c>
      <c r="B69" s="80" t="s">
        <v>10</v>
      </c>
      <c r="C69" s="80" t="s">
        <v>24</v>
      </c>
      <c r="D69" s="80" t="s">
        <v>13</v>
      </c>
      <c r="E69" s="82">
        <v>98.6</v>
      </c>
    </row>
    <row r="70" spans="1:5" x14ac:dyDescent="0.25">
      <c r="A70" s="79" t="s">
        <v>7</v>
      </c>
      <c r="B70" s="79" t="s">
        <v>11</v>
      </c>
      <c r="C70" s="79" t="s">
        <v>24</v>
      </c>
      <c r="D70" s="79" t="s">
        <v>13</v>
      </c>
      <c r="E70" s="81">
        <v>83.1</v>
      </c>
    </row>
    <row r="71" spans="1:5" x14ac:dyDescent="0.25">
      <c r="A71" s="80" t="s">
        <v>12</v>
      </c>
      <c r="B71" s="80" t="s">
        <v>8</v>
      </c>
      <c r="C71" s="80" t="s">
        <v>24</v>
      </c>
      <c r="D71" s="80" t="s">
        <v>13</v>
      </c>
      <c r="E71" s="82">
        <v>67.400000000000006</v>
      </c>
    </row>
    <row r="72" spans="1:5" x14ac:dyDescent="0.25">
      <c r="A72" s="79" t="s">
        <v>12</v>
      </c>
      <c r="B72" s="79" t="s">
        <v>10</v>
      </c>
      <c r="C72" s="79" t="s">
        <v>24</v>
      </c>
      <c r="D72" s="79" t="s">
        <v>13</v>
      </c>
      <c r="E72" s="81">
        <v>117.7</v>
      </c>
    </row>
    <row r="73" spans="1:5" x14ac:dyDescent="0.25">
      <c r="A73" s="80" t="s">
        <v>12</v>
      </c>
      <c r="B73" s="80" t="s">
        <v>11</v>
      </c>
      <c r="C73" s="80" t="s">
        <v>24</v>
      </c>
      <c r="D73" s="80" t="s">
        <v>13</v>
      </c>
      <c r="E73" s="82">
        <v>91.7</v>
      </c>
    </row>
    <row r="74" spans="1:5" x14ac:dyDescent="0.25">
      <c r="A74" s="79" t="s">
        <v>7</v>
      </c>
      <c r="B74" s="79" t="s">
        <v>8</v>
      </c>
      <c r="C74" s="79" t="s">
        <v>24</v>
      </c>
      <c r="D74" s="79" t="s">
        <v>14</v>
      </c>
      <c r="E74" s="81">
        <v>73.900000000000006</v>
      </c>
    </row>
    <row r="75" spans="1:5" x14ac:dyDescent="0.25">
      <c r="A75" s="80" t="s">
        <v>7</v>
      </c>
      <c r="B75" s="80" t="s">
        <v>10</v>
      </c>
      <c r="C75" s="80" t="s">
        <v>24</v>
      </c>
      <c r="D75" s="80" t="s">
        <v>14</v>
      </c>
      <c r="E75" s="82">
        <v>97.8</v>
      </c>
    </row>
    <row r="76" spans="1:5" x14ac:dyDescent="0.25">
      <c r="A76" s="79" t="s">
        <v>7</v>
      </c>
      <c r="B76" s="79" t="s">
        <v>11</v>
      </c>
      <c r="C76" s="79" t="s">
        <v>24</v>
      </c>
      <c r="D76" s="79" t="s">
        <v>14</v>
      </c>
      <c r="E76" s="81">
        <v>85.6</v>
      </c>
    </row>
    <row r="77" spans="1:5" x14ac:dyDescent="0.25">
      <c r="A77" s="80" t="s">
        <v>12</v>
      </c>
      <c r="B77" s="80" t="s">
        <v>8</v>
      </c>
      <c r="C77" s="80" t="s">
        <v>24</v>
      </c>
      <c r="D77" s="80" t="s">
        <v>14</v>
      </c>
      <c r="E77" s="82">
        <v>99.6</v>
      </c>
    </row>
    <row r="78" spans="1:5" x14ac:dyDescent="0.25">
      <c r="A78" s="79" t="s">
        <v>12</v>
      </c>
      <c r="B78" s="79" t="s">
        <v>10</v>
      </c>
      <c r="C78" s="79" t="s">
        <v>24</v>
      </c>
      <c r="D78" s="79" t="s">
        <v>14</v>
      </c>
      <c r="E78" s="81">
        <v>90.6</v>
      </c>
    </row>
    <row r="79" spans="1:5" x14ac:dyDescent="0.25">
      <c r="A79" s="80" t="s">
        <v>12</v>
      </c>
      <c r="B79" s="80" t="s">
        <v>11</v>
      </c>
      <c r="C79" s="80" t="s">
        <v>24</v>
      </c>
      <c r="D79" s="80" t="s">
        <v>14</v>
      </c>
      <c r="E79" s="82">
        <v>95.3</v>
      </c>
    </row>
    <row r="80" spans="1:5" x14ac:dyDescent="0.25">
      <c r="A80" s="79" t="s">
        <v>7</v>
      </c>
      <c r="B80" s="79" t="s">
        <v>8</v>
      </c>
      <c r="C80" s="79" t="s">
        <v>24</v>
      </c>
      <c r="D80" s="79" t="s">
        <v>15</v>
      </c>
      <c r="E80" s="81">
        <v>69.3</v>
      </c>
    </row>
    <row r="81" spans="1:5" x14ac:dyDescent="0.25">
      <c r="A81" s="80" t="s">
        <v>7</v>
      </c>
      <c r="B81" s="80" t="s">
        <v>10</v>
      </c>
      <c r="C81" s="80" t="s">
        <v>24</v>
      </c>
      <c r="D81" s="80" t="s">
        <v>15</v>
      </c>
      <c r="E81" s="82">
        <v>102.3</v>
      </c>
    </row>
    <row r="82" spans="1:5" x14ac:dyDescent="0.25">
      <c r="A82" s="79" t="s">
        <v>7</v>
      </c>
      <c r="B82" s="79" t="s">
        <v>11</v>
      </c>
      <c r="C82" s="79" t="s">
        <v>24</v>
      </c>
      <c r="D82" s="79" t="s">
        <v>15</v>
      </c>
      <c r="E82" s="81">
        <v>85.6</v>
      </c>
    </row>
    <row r="83" spans="1:5" x14ac:dyDescent="0.25">
      <c r="A83" s="80" t="s">
        <v>12</v>
      </c>
      <c r="B83" s="80" t="s">
        <v>8</v>
      </c>
      <c r="C83" s="80" t="s">
        <v>24</v>
      </c>
      <c r="D83" s="80" t="s">
        <v>15</v>
      </c>
      <c r="E83" s="82">
        <v>73.599999999999994</v>
      </c>
    </row>
    <row r="84" spans="1:5" x14ac:dyDescent="0.25">
      <c r="A84" s="79" t="s">
        <v>12</v>
      </c>
      <c r="B84" s="79" t="s">
        <v>10</v>
      </c>
      <c r="C84" s="79" t="s">
        <v>24</v>
      </c>
      <c r="D84" s="79" t="s">
        <v>15</v>
      </c>
      <c r="E84" s="81">
        <v>127.3</v>
      </c>
    </row>
    <row r="85" spans="1:5" x14ac:dyDescent="0.25">
      <c r="A85" s="80" t="s">
        <v>12</v>
      </c>
      <c r="B85" s="80" t="s">
        <v>11</v>
      </c>
      <c r="C85" s="80" t="s">
        <v>24</v>
      </c>
      <c r="D85" s="80" t="s">
        <v>15</v>
      </c>
      <c r="E85" s="82">
        <v>99.7</v>
      </c>
    </row>
    <row r="86" spans="1:5" x14ac:dyDescent="0.25">
      <c r="A86" s="79" t="s">
        <v>7</v>
      </c>
      <c r="B86" s="79" t="s">
        <v>8</v>
      </c>
      <c r="C86" s="79" t="s">
        <v>24</v>
      </c>
      <c r="D86" s="79" t="s">
        <v>16</v>
      </c>
      <c r="E86" s="81">
        <v>77.599999999999994</v>
      </c>
    </row>
    <row r="87" spans="1:5" x14ac:dyDescent="0.25">
      <c r="A87" s="80" t="s">
        <v>7</v>
      </c>
      <c r="B87" s="80" t="s">
        <v>10</v>
      </c>
      <c r="C87" s="80" t="s">
        <v>24</v>
      </c>
      <c r="D87" s="80" t="s">
        <v>16</v>
      </c>
      <c r="E87" s="82">
        <v>105.4</v>
      </c>
    </row>
    <row r="88" spans="1:5" x14ac:dyDescent="0.25">
      <c r="A88" s="79" t="s">
        <v>7</v>
      </c>
      <c r="B88" s="79" t="s">
        <v>11</v>
      </c>
      <c r="C88" s="79" t="s">
        <v>24</v>
      </c>
      <c r="D88" s="79" t="s">
        <v>16</v>
      </c>
      <c r="E88" s="81">
        <v>91.3</v>
      </c>
    </row>
    <row r="89" spans="1:5" x14ac:dyDescent="0.25">
      <c r="A89" s="80" t="s">
        <v>12</v>
      </c>
      <c r="B89" s="80" t="s">
        <v>8</v>
      </c>
      <c r="C89" s="80" t="s">
        <v>24</v>
      </c>
      <c r="D89" s="80" t="s">
        <v>16</v>
      </c>
      <c r="E89" s="82">
        <v>71.900000000000006</v>
      </c>
    </row>
    <row r="90" spans="1:5" x14ac:dyDescent="0.25">
      <c r="A90" s="79" t="s">
        <v>12</v>
      </c>
      <c r="B90" s="79" t="s">
        <v>10</v>
      </c>
      <c r="C90" s="79" t="s">
        <v>24</v>
      </c>
      <c r="D90" s="79" t="s">
        <v>16</v>
      </c>
      <c r="E90" s="81">
        <v>108</v>
      </c>
    </row>
    <row r="91" spans="1:5" x14ac:dyDescent="0.25">
      <c r="A91" s="80" t="s">
        <v>12</v>
      </c>
      <c r="B91" s="80" t="s">
        <v>11</v>
      </c>
      <c r="C91" s="80" t="s">
        <v>24</v>
      </c>
      <c r="D91" s="80" t="s">
        <v>16</v>
      </c>
      <c r="E91" s="82">
        <v>89.4</v>
      </c>
    </row>
    <row r="92" spans="1:5" x14ac:dyDescent="0.25">
      <c r="A92" s="79" t="s">
        <v>7</v>
      </c>
      <c r="B92" s="79" t="s">
        <v>8</v>
      </c>
      <c r="C92" s="79" t="s">
        <v>24</v>
      </c>
      <c r="D92" s="79" t="s">
        <v>17</v>
      </c>
      <c r="E92" s="81">
        <v>81.400000000000006</v>
      </c>
    </row>
    <row r="93" spans="1:5" x14ac:dyDescent="0.25">
      <c r="A93" s="80" t="s">
        <v>7</v>
      </c>
      <c r="B93" s="80" t="s">
        <v>10</v>
      </c>
      <c r="C93" s="80" t="s">
        <v>24</v>
      </c>
      <c r="D93" s="80" t="s">
        <v>17</v>
      </c>
      <c r="E93" s="82">
        <v>115.9</v>
      </c>
    </row>
    <row r="94" spans="1:5" x14ac:dyDescent="0.25">
      <c r="A94" s="79" t="s">
        <v>7</v>
      </c>
      <c r="B94" s="79" t="s">
        <v>11</v>
      </c>
      <c r="C94" s="79" t="s">
        <v>24</v>
      </c>
      <c r="D94" s="79" t="s">
        <v>17</v>
      </c>
      <c r="E94" s="81">
        <v>98.4</v>
      </c>
    </row>
    <row r="95" spans="1:5" x14ac:dyDescent="0.25">
      <c r="A95" s="80" t="s">
        <v>12</v>
      </c>
      <c r="B95" s="80" t="s">
        <v>8</v>
      </c>
      <c r="C95" s="80" t="s">
        <v>24</v>
      </c>
      <c r="D95" s="80" t="s">
        <v>17</v>
      </c>
      <c r="E95" s="82">
        <v>129.30000000000001</v>
      </c>
    </row>
    <row r="96" spans="1:5" x14ac:dyDescent="0.25">
      <c r="A96" s="79" t="s">
        <v>12</v>
      </c>
      <c r="B96" s="79" t="s">
        <v>10</v>
      </c>
      <c r="C96" s="79" t="s">
        <v>24</v>
      </c>
      <c r="D96" s="79" t="s">
        <v>17</v>
      </c>
      <c r="E96" s="81">
        <v>123.5</v>
      </c>
    </row>
    <row r="97" spans="1:5" x14ac:dyDescent="0.25">
      <c r="A97" s="80" t="s">
        <v>12</v>
      </c>
      <c r="B97" s="80" t="s">
        <v>11</v>
      </c>
      <c r="C97" s="80" t="s">
        <v>24</v>
      </c>
      <c r="D97" s="80" t="s">
        <v>17</v>
      </c>
      <c r="E97" s="82">
        <v>126.5</v>
      </c>
    </row>
    <row r="98" spans="1:5" x14ac:dyDescent="0.25">
      <c r="A98" s="79" t="s">
        <v>7</v>
      </c>
      <c r="B98" s="79" t="s">
        <v>8</v>
      </c>
      <c r="C98" s="79" t="s">
        <v>24</v>
      </c>
      <c r="D98" s="79" t="s">
        <v>18</v>
      </c>
      <c r="E98" s="81">
        <v>82.2</v>
      </c>
    </row>
    <row r="99" spans="1:5" x14ac:dyDescent="0.25">
      <c r="A99" s="80" t="s">
        <v>7</v>
      </c>
      <c r="B99" s="80" t="s">
        <v>10</v>
      </c>
      <c r="C99" s="80" t="s">
        <v>24</v>
      </c>
      <c r="D99" s="80" t="s">
        <v>18</v>
      </c>
      <c r="E99" s="82">
        <v>110.4</v>
      </c>
    </row>
    <row r="100" spans="1:5" x14ac:dyDescent="0.25">
      <c r="A100" s="79" t="s">
        <v>7</v>
      </c>
      <c r="B100" s="79" t="s">
        <v>11</v>
      </c>
      <c r="C100" s="79" t="s">
        <v>24</v>
      </c>
      <c r="D100" s="79" t="s">
        <v>18</v>
      </c>
      <c r="E100" s="81">
        <v>96.1</v>
      </c>
    </row>
    <row r="101" spans="1:5" x14ac:dyDescent="0.25">
      <c r="A101" s="80" t="s">
        <v>12</v>
      </c>
      <c r="B101" s="80" t="s">
        <v>8</v>
      </c>
      <c r="C101" s="80" t="s">
        <v>24</v>
      </c>
      <c r="D101" s="80" t="s">
        <v>18</v>
      </c>
      <c r="E101" s="82">
        <v>86.9</v>
      </c>
    </row>
    <row r="102" spans="1:5" x14ac:dyDescent="0.25">
      <c r="A102" s="79" t="s">
        <v>12</v>
      </c>
      <c r="B102" s="79" t="s">
        <v>10</v>
      </c>
      <c r="C102" s="79" t="s">
        <v>24</v>
      </c>
      <c r="D102" s="79" t="s">
        <v>18</v>
      </c>
      <c r="E102" s="81">
        <v>112.7</v>
      </c>
    </row>
    <row r="103" spans="1:5" x14ac:dyDescent="0.25">
      <c r="A103" s="80" t="s">
        <v>12</v>
      </c>
      <c r="B103" s="80" t="s">
        <v>11</v>
      </c>
      <c r="C103" s="80" t="s">
        <v>24</v>
      </c>
      <c r="D103" s="80" t="s">
        <v>18</v>
      </c>
      <c r="E103" s="82">
        <v>99.4</v>
      </c>
    </row>
    <row r="104" spans="1:5" x14ac:dyDescent="0.25">
      <c r="A104" s="79" t="s">
        <v>7</v>
      </c>
      <c r="B104" s="79" t="s">
        <v>8</v>
      </c>
      <c r="C104" s="79" t="s">
        <v>24</v>
      </c>
      <c r="D104" s="79" t="s">
        <v>19</v>
      </c>
      <c r="E104" s="81">
        <v>80.599999999999994</v>
      </c>
    </row>
    <row r="105" spans="1:5" x14ac:dyDescent="0.25">
      <c r="A105" s="80" t="s">
        <v>7</v>
      </c>
      <c r="B105" s="80" t="s">
        <v>10</v>
      </c>
      <c r="C105" s="80" t="s">
        <v>24</v>
      </c>
      <c r="D105" s="80" t="s">
        <v>19</v>
      </c>
      <c r="E105" s="82">
        <v>110.7</v>
      </c>
    </row>
    <row r="106" spans="1:5" x14ac:dyDescent="0.25">
      <c r="A106" s="79" t="s">
        <v>7</v>
      </c>
      <c r="B106" s="79" t="s">
        <v>11</v>
      </c>
      <c r="C106" s="79" t="s">
        <v>24</v>
      </c>
      <c r="D106" s="79" t="s">
        <v>19</v>
      </c>
      <c r="E106" s="81">
        <v>95.5</v>
      </c>
    </row>
    <row r="107" spans="1:5" x14ac:dyDescent="0.25">
      <c r="A107" s="80" t="s">
        <v>12</v>
      </c>
      <c r="B107" s="80" t="s">
        <v>8</v>
      </c>
      <c r="C107" s="80" t="s">
        <v>24</v>
      </c>
      <c r="D107" s="80" t="s">
        <v>19</v>
      </c>
      <c r="E107" s="82">
        <v>107.8</v>
      </c>
    </row>
    <row r="108" spans="1:5" x14ac:dyDescent="0.25">
      <c r="A108" s="79" t="s">
        <v>12</v>
      </c>
      <c r="B108" s="79" t="s">
        <v>10</v>
      </c>
      <c r="C108" s="79" t="s">
        <v>24</v>
      </c>
      <c r="D108" s="79" t="s">
        <v>19</v>
      </c>
      <c r="E108" s="81">
        <v>116.7</v>
      </c>
    </row>
    <row r="109" spans="1:5" x14ac:dyDescent="0.25">
      <c r="A109" s="80" t="s">
        <v>12</v>
      </c>
      <c r="B109" s="80" t="s">
        <v>11</v>
      </c>
      <c r="C109" s="80" t="s">
        <v>24</v>
      </c>
      <c r="D109" s="80" t="s">
        <v>19</v>
      </c>
      <c r="E109" s="82">
        <v>112.1</v>
      </c>
    </row>
    <row r="110" spans="1:5" x14ac:dyDescent="0.25">
      <c r="A110" s="79" t="s">
        <v>7</v>
      </c>
      <c r="B110" s="79" t="s">
        <v>8</v>
      </c>
      <c r="C110" s="79" t="s">
        <v>25</v>
      </c>
      <c r="D110" s="79" t="s">
        <v>157</v>
      </c>
      <c r="E110" s="81">
        <v>35.200000000000003</v>
      </c>
    </row>
    <row r="111" spans="1:5" x14ac:dyDescent="0.25">
      <c r="A111" s="80" t="s">
        <v>7</v>
      </c>
      <c r="B111" s="80" t="s">
        <v>10</v>
      </c>
      <c r="C111" s="79" t="s">
        <v>25</v>
      </c>
      <c r="D111" s="80" t="s">
        <v>157</v>
      </c>
      <c r="E111" s="82">
        <v>38.9</v>
      </c>
    </row>
    <row r="112" spans="1:5" x14ac:dyDescent="0.25">
      <c r="A112" s="79" t="s">
        <v>7</v>
      </c>
      <c r="B112" s="79" t="s">
        <v>11</v>
      </c>
      <c r="C112" s="79" t="s">
        <v>25</v>
      </c>
      <c r="D112" s="79" t="s">
        <v>157</v>
      </c>
      <c r="E112" s="81">
        <v>37.200000000000003</v>
      </c>
    </row>
    <row r="113" spans="1:5" x14ac:dyDescent="0.25">
      <c r="A113" s="80" t="s">
        <v>12</v>
      </c>
      <c r="B113" s="80" t="s">
        <v>8</v>
      </c>
      <c r="C113" s="79" t="s">
        <v>25</v>
      </c>
      <c r="D113" s="80" t="s">
        <v>157</v>
      </c>
      <c r="E113" s="82">
        <v>34.9</v>
      </c>
    </row>
    <row r="114" spans="1:5" x14ac:dyDescent="0.25">
      <c r="A114" s="79" t="s">
        <v>12</v>
      </c>
      <c r="B114" s="79" t="s">
        <v>10</v>
      </c>
      <c r="C114" s="79" t="s">
        <v>25</v>
      </c>
      <c r="D114" s="79" t="s">
        <v>157</v>
      </c>
      <c r="E114" s="81">
        <v>45.1</v>
      </c>
    </row>
    <row r="115" spans="1:5" x14ac:dyDescent="0.25">
      <c r="A115" s="80" t="s">
        <v>12</v>
      </c>
      <c r="B115" s="80" t="s">
        <v>11</v>
      </c>
      <c r="C115" s="79" t="s">
        <v>25</v>
      </c>
      <c r="D115" s="80" t="s">
        <v>157</v>
      </c>
      <c r="E115" s="82">
        <v>40.299999999999997</v>
      </c>
    </row>
    <row r="116" spans="1:5" x14ac:dyDescent="0.25">
      <c r="A116" s="79" t="s">
        <v>7</v>
      </c>
      <c r="B116" s="79" t="s">
        <v>8</v>
      </c>
      <c r="C116" s="79" t="s">
        <v>25</v>
      </c>
      <c r="D116" s="79" t="s">
        <v>6</v>
      </c>
      <c r="E116" s="81">
        <v>35.1</v>
      </c>
    </row>
    <row r="117" spans="1:5" x14ac:dyDescent="0.25">
      <c r="A117" s="80" t="s">
        <v>7</v>
      </c>
      <c r="B117" s="80" t="s">
        <v>10</v>
      </c>
      <c r="C117" s="79" t="s">
        <v>25</v>
      </c>
      <c r="D117" s="80" t="s">
        <v>6</v>
      </c>
      <c r="E117" s="82">
        <v>39.4</v>
      </c>
    </row>
    <row r="118" spans="1:5" x14ac:dyDescent="0.25">
      <c r="A118" s="79" t="s">
        <v>7</v>
      </c>
      <c r="B118" s="79" t="s">
        <v>11</v>
      </c>
      <c r="C118" s="79" t="s">
        <v>25</v>
      </c>
      <c r="D118" s="79" t="s">
        <v>6</v>
      </c>
      <c r="E118" s="81">
        <v>37.4</v>
      </c>
    </row>
    <row r="119" spans="1:5" x14ac:dyDescent="0.25">
      <c r="A119" s="80" t="s">
        <v>12</v>
      </c>
      <c r="B119" s="80" t="s">
        <v>8</v>
      </c>
      <c r="C119" s="79" t="s">
        <v>25</v>
      </c>
      <c r="D119" s="80" t="s">
        <v>6</v>
      </c>
      <c r="E119" s="82">
        <v>10.1</v>
      </c>
    </row>
    <row r="120" spans="1:5" x14ac:dyDescent="0.25">
      <c r="A120" s="79" t="s">
        <v>12</v>
      </c>
      <c r="B120" s="79" t="s">
        <v>10</v>
      </c>
      <c r="C120" s="79" t="s">
        <v>25</v>
      </c>
      <c r="D120" s="79" t="s">
        <v>6</v>
      </c>
      <c r="E120" s="81">
        <v>45.5</v>
      </c>
    </row>
    <row r="121" spans="1:5" x14ac:dyDescent="0.25">
      <c r="A121" s="80" t="s">
        <v>12</v>
      </c>
      <c r="B121" s="80" t="s">
        <v>11</v>
      </c>
      <c r="C121" s="79" t="s">
        <v>25</v>
      </c>
      <c r="D121" s="80" t="s">
        <v>6</v>
      </c>
      <c r="E121" s="82">
        <v>28.8</v>
      </c>
    </row>
    <row r="122" spans="1:5" x14ac:dyDescent="0.25">
      <c r="A122" s="79" t="s">
        <v>7</v>
      </c>
      <c r="B122" s="79" t="s">
        <v>8</v>
      </c>
      <c r="C122" s="79" t="s">
        <v>25</v>
      </c>
      <c r="D122" s="79" t="s">
        <v>13</v>
      </c>
      <c r="E122" s="81">
        <v>37.6</v>
      </c>
    </row>
    <row r="123" spans="1:5" x14ac:dyDescent="0.25">
      <c r="A123" s="80" t="s">
        <v>7</v>
      </c>
      <c r="B123" s="80" t="s">
        <v>10</v>
      </c>
      <c r="C123" s="79" t="s">
        <v>25</v>
      </c>
      <c r="D123" s="80" t="s">
        <v>13</v>
      </c>
      <c r="E123" s="82">
        <v>39.700000000000003</v>
      </c>
    </row>
    <row r="124" spans="1:5" x14ac:dyDescent="0.25">
      <c r="A124" s="79" t="s">
        <v>7</v>
      </c>
      <c r="B124" s="79" t="s">
        <v>11</v>
      </c>
      <c r="C124" s="79" t="s">
        <v>25</v>
      </c>
      <c r="D124" s="79" t="s">
        <v>13</v>
      </c>
      <c r="E124" s="81">
        <v>38.700000000000003</v>
      </c>
    </row>
    <row r="125" spans="1:5" x14ac:dyDescent="0.25">
      <c r="A125" s="80" t="s">
        <v>12</v>
      </c>
      <c r="B125" s="80" t="s">
        <v>8</v>
      </c>
      <c r="C125" s="79" t="s">
        <v>25</v>
      </c>
      <c r="D125" s="80" t="s">
        <v>13</v>
      </c>
      <c r="E125" s="82">
        <v>56.6</v>
      </c>
    </row>
    <row r="126" spans="1:5" x14ac:dyDescent="0.25">
      <c r="A126" s="79" t="s">
        <v>12</v>
      </c>
      <c r="B126" s="79" t="s">
        <v>10</v>
      </c>
      <c r="C126" s="79" t="s">
        <v>25</v>
      </c>
      <c r="D126" s="79" t="s">
        <v>13</v>
      </c>
      <c r="E126" s="81">
        <v>46</v>
      </c>
    </row>
    <row r="127" spans="1:5" x14ac:dyDescent="0.25">
      <c r="A127" s="80" t="s">
        <v>12</v>
      </c>
      <c r="B127" s="80" t="s">
        <v>11</v>
      </c>
      <c r="C127" s="79" t="s">
        <v>25</v>
      </c>
      <c r="D127" s="80" t="s">
        <v>13</v>
      </c>
      <c r="E127" s="82">
        <v>51</v>
      </c>
    </row>
    <row r="128" spans="1:5" x14ac:dyDescent="0.25">
      <c r="A128" s="79" t="s">
        <v>7</v>
      </c>
      <c r="B128" s="79" t="s">
        <v>8</v>
      </c>
      <c r="C128" s="79" t="s">
        <v>25</v>
      </c>
      <c r="D128" s="79" t="s">
        <v>14</v>
      </c>
      <c r="E128" s="81">
        <v>37.700000000000003</v>
      </c>
    </row>
    <row r="129" spans="1:5" x14ac:dyDescent="0.25">
      <c r="A129" s="80" t="s">
        <v>7</v>
      </c>
      <c r="B129" s="80" t="s">
        <v>10</v>
      </c>
      <c r="C129" s="79" t="s">
        <v>25</v>
      </c>
      <c r="D129" s="80" t="s">
        <v>14</v>
      </c>
      <c r="E129" s="82">
        <v>39.9</v>
      </c>
    </row>
    <row r="130" spans="1:5" x14ac:dyDescent="0.25">
      <c r="A130" s="79" t="s">
        <v>7</v>
      </c>
      <c r="B130" s="79" t="s">
        <v>11</v>
      </c>
      <c r="C130" s="79" t="s">
        <v>25</v>
      </c>
      <c r="D130" s="79" t="s">
        <v>14</v>
      </c>
      <c r="E130" s="81">
        <v>38.9</v>
      </c>
    </row>
    <row r="131" spans="1:5" x14ac:dyDescent="0.25">
      <c r="A131" s="80" t="s">
        <v>12</v>
      </c>
      <c r="B131" s="80" t="s">
        <v>8</v>
      </c>
      <c r="C131" s="79" t="s">
        <v>25</v>
      </c>
      <c r="D131" s="80" t="s">
        <v>14</v>
      </c>
      <c r="E131" s="82">
        <v>36.799999999999997</v>
      </c>
    </row>
    <row r="132" spans="1:5" x14ac:dyDescent="0.25">
      <c r="A132" s="79" t="s">
        <v>12</v>
      </c>
      <c r="B132" s="79" t="s">
        <v>10</v>
      </c>
      <c r="C132" s="79" t="s">
        <v>25</v>
      </c>
      <c r="D132" s="79" t="s">
        <v>14</v>
      </c>
      <c r="E132" s="81">
        <v>55.9</v>
      </c>
    </row>
    <row r="133" spans="1:5" x14ac:dyDescent="0.25">
      <c r="A133" s="80" t="s">
        <v>12</v>
      </c>
      <c r="B133" s="80" t="s">
        <v>11</v>
      </c>
      <c r="C133" s="79" t="s">
        <v>25</v>
      </c>
      <c r="D133" s="80" t="s">
        <v>14</v>
      </c>
      <c r="E133" s="82">
        <v>46.9</v>
      </c>
    </row>
    <row r="134" spans="1:5" x14ac:dyDescent="0.25">
      <c r="A134" s="79" t="s">
        <v>7</v>
      </c>
      <c r="B134" s="79" t="s">
        <v>8</v>
      </c>
      <c r="C134" s="79" t="s">
        <v>25</v>
      </c>
      <c r="D134" s="79" t="s">
        <v>15</v>
      </c>
      <c r="E134" s="81">
        <v>34.4</v>
      </c>
    </row>
    <row r="135" spans="1:5" x14ac:dyDescent="0.25">
      <c r="A135" s="80" t="s">
        <v>7</v>
      </c>
      <c r="B135" s="80" t="s">
        <v>10</v>
      </c>
      <c r="C135" s="79" t="s">
        <v>25</v>
      </c>
      <c r="D135" s="80" t="s">
        <v>15</v>
      </c>
      <c r="E135" s="82">
        <v>38.299999999999997</v>
      </c>
    </row>
    <row r="136" spans="1:5" x14ac:dyDescent="0.25">
      <c r="A136" s="79" t="s">
        <v>7</v>
      </c>
      <c r="B136" s="79" t="s">
        <v>11</v>
      </c>
      <c r="C136" s="79" t="s">
        <v>25</v>
      </c>
      <c r="D136" s="79" t="s">
        <v>15</v>
      </c>
      <c r="E136" s="81">
        <v>36.5</v>
      </c>
    </row>
    <row r="137" spans="1:5" x14ac:dyDescent="0.25">
      <c r="A137" s="80" t="s">
        <v>12</v>
      </c>
      <c r="B137" s="80" t="s">
        <v>8</v>
      </c>
      <c r="C137" s="79" t="s">
        <v>25</v>
      </c>
      <c r="D137" s="80" t="s">
        <v>15</v>
      </c>
      <c r="E137" s="82">
        <v>48.2</v>
      </c>
    </row>
    <row r="138" spans="1:5" x14ac:dyDescent="0.25">
      <c r="A138" s="79" t="s">
        <v>12</v>
      </c>
      <c r="B138" s="79" t="s">
        <v>10</v>
      </c>
      <c r="C138" s="79" t="s">
        <v>25</v>
      </c>
      <c r="D138" s="79" t="s">
        <v>15</v>
      </c>
      <c r="E138" s="81">
        <v>28.3</v>
      </c>
    </row>
    <row r="139" spans="1:5" x14ac:dyDescent="0.25">
      <c r="A139" s="80" t="s">
        <v>12</v>
      </c>
      <c r="B139" s="80" t="s">
        <v>11</v>
      </c>
      <c r="C139" s="79" t="s">
        <v>25</v>
      </c>
      <c r="D139" s="80" t="s">
        <v>15</v>
      </c>
      <c r="E139" s="82">
        <v>37.6</v>
      </c>
    </row>
    <row r="140" spans="1:5" x14ac:dyDescent="0.25">
      <c r="A140" s="79" t="s">
        <v>7</v>
      </c>
      <c r="B140" s="79" t="s">
        <v>8</v>
      </c>
      <c r="C140" s="79" t="s">
        <v>25</v>
      </c>
      <c r="D140" s="79" t="s">
        <v>16</v>
      </c>
      <c r="E140" s="81">
        <v>38.700000000000003</v>
      </c>
    </row>
    <row r="141" spans="1:5" x14ac:dyDescent="0.25">
      <c r="A141" s="80" t="s">
        <v>7</v>
      </c>
      <c r="B141" s="80" t="s">
        <v>10</v>
      </c>
      <c r="C141" s="79" t="s">
        <v>25</v>
      </c>
      <c r="D141" s="80" t="s">
        <v>16</v>
      </c>
      <c r="E141" s="82">
        <v>36</v>
      </c>
    </row>
    <row r="142" spans="1:5" x14ac:dyDescent="0.25">
      <c r="A142" s="79" t="s">
        <v>7</v>
      </c>
      <c r="B142" s="79" t="s">
        <v>11</v>
      </c>
      <c r="C142" s="79" t="s">
        <v>25</v>
      </c>
      <c r="D142" s="79" t="s">
        <v>16</v>
      </c>
      <c r="E142" s="81">
        <v>37.200000000000003</v>
      </c>
    </row>
    <row r="143" spans="1:5" x14ac:dyDescent="0.25">
      <c r="A143" s="80" t="s">
        <v>12</v>
      </c>
      <c r="B143" s="80" t="s">
        <v>8</v>
      </c>
      <c r="C143" s="79" t="s">
        <v>25</v>
      </c>
      <c r="D143" s="80" t="s">
        <v>16</v>
      </c>
      <c r="E143" s="82">
        <v>43.9</v>
      </c>
    </row>
    <row r="144" spans="1:5" x14ac:dyDescent="0.25">
      <c r="A144" s="79" t="s">
        <v>12</v>
      </c>
      <c r="B144" s="79" t="s">
        <v>10</v>
      </c>
      <c r="C144" s="79" t="s">
        <v>25</v>
      </c>
      <c r="D144" s="79" t="s">
        <v>16</v>
      </c>
      <c r="E144" s="81">
        <v>52.8</v>
      </c>
    </row>
    <row r="145" spans="1:5" x14ac:dyDescent="0.25">
      <c r="A145" s="80" t="s">
        <v>12</v>
      </c>
      <c r="B145" s="80" t="s">
        <v>11</v>
      </c>
      <c r="C145" s="79" t="s">
        <v>25</v>
      </c>
      <c r="D145" s="80" t="s">
        <v>16</v>
      </c>
      <c r="E145" s="82">
        <v>48.6</v>
      </c>
    </row>
    <row r="146" spans="1:5" x14ac:dyDescent="0.25">
      <c r="A146" s="79" t="s">
        <v>7</v>
      </c>
      <c r="B146" s="79" t="s">
        <v>8</v>
      </c>
      <c r="C146" s="79" t="s">
        <v>25</v>
      </c>
      <c r="D146" s="79" t="s">
        <v>17</v>
      </c>
      <c r="E146" s="81">
        <v>45.6</v>
      </c>
    </row>
    <row r="147" spans="1:5" x14ac:dyDescent="0.25">
      <c r="A147" s="80" t="s">
        <v>7</v>
      </c>
      <c r="B147" s="80" t="s">
        <v>10</v>
      </c>
      <c r="C147" s="79" t="s">
        <v>25</v>
      </c>
      <c r="D147" s="80" t="s">
        <v>17</v>
      </c>
      <c r="E147" s="82">
        <v>42.4</v>
      </c>
    </row>
    <row r="148" spans="1:5" x14ac:dyDescent="0.25">
      <c r="A148" s="79" t="s">
        <v>7</v>
      </c>
      <c r="B148" s="79" t="s">
        <v>11</v>
      </c>
      <c r="C148" s="79" t="s">
        <v>25</v>
      </c>
      <c r="D148" s="79" t="s">
        <v>17</v>
      </c>
      <c r="E148" s="81">
        <v>43.9</v>
      </c>
    </row>
    <row r="149" spans="1:5" x14ac:dyDescent="0.25">
      <c r="A149" s="80" t="s">
        <v>12</v>
      </c>
      <c r="B149" s="80" t="s">
        <v>8</v>
      </c>
      <c r="C149" s="79" t="s">
        <v>25</v>
      </c>
      <c r="D149" s="80" t="s">
        <v>17</v>
      </c>
      <c r="E149" s="82">
        <v>50.7</v>
      </c>
    </row>
    <row r="150" spans="1:5" x14ac:dyDescent="0.25">
      <c r="A150" s="79" t="s">
        <v>12</v>
      </c>
      <c r="B150" s="79" t="s">
        <v>10</v>
      </c>
      <c r="C150" s="79" t="s">
        <v>25</v>
      </c>
      <c r="D150" s="79" t="s">
        <v>17</v>
      </c>
      <c r="E150" s="81">
        <v>58.5</v>
      </c>
    </row>
    <row r="151" spans="1:5" x14ac:dyDescent="0.25">
      <c r="A151" s="80" t="s">
        <v>12</v>
      </c>
      <c r="B151" s="80" t="s">
        <v>11</v>
      </c>
      <c r="C151" s="79" t="s">
        <v>25</v>
      </c>
      <c r="D151" s="80" t="s">
        <v>17</v>
      </c>
      <c r="E151" s="82">
        <v>54.9</v>
      </c>
    </row>
    <row r="152" spans="1:5" x14ac:dyDescent="0.25">
      <c r="A152" s="79" t="s">
        <v>7</v>
      </c>
      <c r="B152" s="79" t="s">
        <v>8</v>
      </c>
      <c r="C152" s="79" t="s">
        <v>25</v>
      </c>
      <c r="D152" s="79" t="s">
        <v>18</v>
      </c>
      <c r="E152" s="81">
        <v>32.4</v>
      </c>
    </row>
    <row r="153" spans="1:5" x14ac:dyDescent="0.25">
      <c r="A153" s="80" t="s">
        <v>7</v>
      </c>
      <c r="B153" s="80" t="s">
        <v>10</v>
      </c>
      <c r="C153" s="79" t="s">
        <v>25</v>
      </c>
      <c r="D153" s="80" t="s">
        <v>18</v>
      </c>
      <c r="E153" s="82">
        <v>40.700000000000003</v>
      </c>
    </row>
    <row r="154" spans="1:5" x14ac:dyDescent="0.25">
      <c r="A154" s="79" t="s">
        <v>7</v>
      </c>
      <c r="B154" s="79" t="s">
        <v>11</v>
      </c>
      <c r="C154" s="79" t="s">
        <v>25</v>
      </c>
      <c r="D154" s="79" t="s">
        <v>18</v>
      </c>
      <c r="E154" s="81">
        <v>36.9</v>
      </c>
    </row>
    <row r="155" spans="1:5" x14ac:dyDescent="0.25">
      <c r="A155" s="80" t="s">
        <v>12</v>
      </c>
      <c r="B155" s="80" t="s">
        <v>8</v>
      </c>
      <c r="C155" s="79" t="s">
        <v>25</v>
      </c>
      <c r="D155" s="80" t="s">
        <v>18</v>
      </c>
      <c r="E155" s="82">
        <v>52</v>
      </c>
    </row>
    <row r="156" spans="1:5" x14ac:dyDescent="0.25">
      <c r="A156" s="79" t="s">
        <v>12</v>
      </c>
      <c r="B156" s="79" t="s">
        <v>10</v>
      </c>
      <c r="C156" s="79" t="s">
        <v>25</v>
      </c>
      <c r="D156" s="79" t="s">
        <v>18</v>
      </c>
      <c r="E156" s="81">
        <v>34.6</v>
      </c>
    </row>
    <row r="157" spans="1:5" x14ac:dyDescent="0.25">
      <c r="A157" s="80" t="s">
        <v>12</v>
      </c>
      <c r="B157" s="80" t="s">
        <v>11</v>
      </c>
      <c r="C157" s="79" t="s">
        <v>25</v>
      </c>
      <c r="D157" s="80" t="s">
        <v>18</v>
      </c>
      <c r="E157" s="82">
        <v>42.7</v>
      </c>
    </row>
    <row r="158" spans="1:5" x14ac:dyDescent="0.25">
      <c r="A158" s="79" t="s">
        <v>7</v>
      </c>
      <c r="B158" s="79" t="s">
        <v>8</v>
      </c>
      <c r="C158" s="79" t="s">
        <v>25</v>
      </c>
      <c r="D158" s="79" t="s">
        <v>19</v>
      </c>
      <c r="E158" s="81">
        <v>38</v>
      </c>
    </row>
    <row r="159" spans="1:5" x14ac:dyDescent="0.25">
      <c r="A159" s="80" t="s">
        <v>7</v>
      </c>
      <c r="B159" s="80" t="s">
        <v>10</v>
      </c>
      <c r="C159" s="79" t="s">
        <v>25</v>
      </c>
      <c r="D159" s="80" t="s">
        <v>19</v>
      </c>
      <c r="E159" s="82">
        <v>39.9</v>
      </c>
    </row>
    <row r="160" spans="1:5" x14ac:dyDescent="0.25">
      <c r="A160" s="79" t="s">
        <v>7</v>
      </c>
      <c r="B160" s="79" t="s">
        <v>11</v>
      </c>
      <c r="C160" s="79" t="s">
        <v>25</v>
      </c>
      <c r="D160" s="79" t="s">
        <v>19</v>
      </c>
      <c r="E160" s="81">
        <v>39</v>
      </c>
    </row>
    <row r="161" spans="1:14" x14ac:dyDescent="0.25">
      <c r="A161" s="80" t="s">
        <v>12</v>
      </c>
      <c r="B161" s="80" t="s">
        <v>8</v>
      </c>
      <c r="C161" s="79" t="s">
        <v>25</v>
      </c>
      <c r="D161" s="80" t="s">
        <v>19</v>
      </c>
      <c r="E161" s="82">
        <v>59.7</v>
      </c>
    </row>
    <row r="162" spans="1:14" x14ac:dyDescent="0.25">
      <c r="A162" s="79" t="s">
        <v>12</v>
      </c>
      <c r="B162" s="79" t="s">
        <v>10</v>
      </c>
      <c r="C162" s="79" t="s">
        <v>25</v>
      </c>
      <c r="D162" s="79" t="s">
        <v>19</v>
      </c>
      <c r="E162" s="81">
        <v>50.5</v>
      </c>
    </row>
    <row r="163" spans="1:14" x14ac:dyDescent="0.25">
      <c r="A163" s="80" t="s">
        <v>12</v>
      </c>
      <c r="B163" s="80" t="s">
        <v>11</v>
      </c>
      <c r="C163" s="79" t="s">
        <v>25</v>
      </c>
      <c r="D163" s="80" t="s">
        <v>19</v>
      </c>
      <c r="E163" s="82">
        <v>54.7</v>
      </c>
    </row>
    <row r="164" spans="1:14" x14ac:dyDescent="0.25">
      <c r="A164" s="56" t="s">
        <v>7</v>
      </c>
      <c r="B164" s="56" t="s">
        <v>8</v>
      </c>
      <c r="C164" s="93" t="s">
        <v>9</v>
      </c>
      <c r="D164" s="56" t="s">
        <v>161</v>
      </c>
      <c r="E164" s="94">
        <v>36.200000000000003</v>
      </c>
      <c r="J164" s="56"/>
      <c r="K164" s="56"/>
      <c r="L164" s="93"/>
      <c r="M164" s="56"/>
      <c r="N164" s="94"/>
    </row>
    <row r="165" spans="1:14" x14ac:dyDescent="0.25">
      <c r="A165" s="84" t="s">
        <v>7</v>
      </c>
      <c r="B165" s="84" t="s">
        <v>10</v>
      </c>
      <c r="C165" s="93" t="s">
        <v>9</v>
      </c>
      <c r="D165" s="84" t="s">
        <v>161</v>
      </c>
      <c r="E165" s="95">
        <v>103.2</v>
      </c>
      <c r="J165" s="84"/>
      <c r="K165" s="84"/>
      <c r="L165" s="93"/>
      <c r="M165" s="84"/>
      <c r="N165" s="95"/>
    </row>
    <row r="166" spans="1:14" x14ac:dyDescent="0.25">
      <c r="A166" s="56" t="s">
        <v>7</v>
      </c>
      <c r="B166" s="56" t="s">
        <v>11</v>
      </c>
      <c r="C166" s="93" t="s">
        <v>9</v>
      </c>
      <c r="D166" s="56" t="s">
        <v>161</v>
      </c>
      <c r="E166" s="94">
        <v>68.5</v>
      </c>
      <c r="J166" s="56"/>
      <c r="K166" s="56"/>
      <c r="L166" s="93"/>
      <c r="M166" s="56"/>
      <c r="N166" s="94"/>
    </row>
    <row r="167" spans="1:14" x14ac:dyDescent="0.25">
      <c r="A167" s="84" t="s">
        <v>12</v>
      </c>
      <c r="B167" s="84" t="s">
        <v>8</v>
      </c>
      <c r="C167" s="93" t="s">
        <v>9</v>
      </c>
      <c r="D167" s="84" t="s">
        <v>161</v>
      </c>
      <c r="E167" s="95">
        <v>41</v>
      </c>
      <c r="J167" s="84"/>
      <c r="K167" s="84"/>
      <c r="L167" s="93"/>
      <c r="M167" s="84"/>
      <c r="N167" s="95"/>
    </row>
    <row r="168" spans="1:14" x14ac:dyDescent="0.25">
      <c r="A168" s="56" t="s">
        <v>12</v>
      </c>
      <c r="B168" s="56" t="s">
        <v>10</v>
      </c>
      <c r="C168" s="93" t="s">
        <v>9</v>
      </c>
      <c r="D168" s="56" t="s">
        <v>161</v>
      </c>
      <c r="E168" s="94">
        <v>79.5</v>
      </c>
      <c r="J168" s="56"/>
      <c r="K168" s="56"/>
      <c r="L168" s="93"/>
      <c r="M168" s="56"/>
      <c r="N168" s="94"/>
    </row>
    <row r="169" spans="1:14" x14ac:dyDescent="0.25">
      <c r="A169" s="84" t="s">
        <v>12</v>
      </c>
      <c r="B169" s="84" t="s">
        <v>11</v>
      </c>
      <c r="C169" s="93" t="s">
        <v>9</v>
      </c>
      <c r="D169" s="84" t="s">
        <v>161</v>
      </c>
      <c r="E169" s="95">
        <v>59.4</v>
      </c>
      <c r="J169" s="84"/>
      <c r="K169" s="84"/>
      <c r="L169" s="93"/>
      <c r="M169" s="84"/>
      <c r="N169" s="95"/>
    </row>
    <row r="170" spans="1:14" x14ac:dyDescent="0.25">
      <c r="A170" s="56" t="s">
        <v>7</v>
      </c>
      <c r="B170" s="56" t="s">
        <v>8</v>
      </c>
      <c r="C170" s="93" t="s">
        <v>24</v>
      </c>
      <c r="D170" s="84" t="s">
        <v>161</v>
      </c>
      <c r="E170" s="94">
        <v>59.4</v>
      </c>
    </row>
    <row r="171" spans="1:14" x14ac:dyDescent="0.25">
      <c r="A171" s="84" t="s">
        <v>7</v>
      </c>
      <c r="B171" s="84" t="s">
        <v>10</v>
      </c>
      <c r="C171" s="93" t="s">
        <v>24</v>
      </c>
      <c r="D171" s="84" t="s">
        <v>161</v>
      </c>
      <c r="E171" s="95">
        <v>90.3</v>
      </c>
    </row>
    <row r="172" spans="1:14" x14ac:dyDescent="0.25">
      <c r="A172" s="56" t="s">
        <v>7</v>
      </c>
      <c r="B172" s="56" t="s">
        <v>11</v>
      </c>
      <c r="C172" s="93" t="s">
        <v>24</v>
      </c>
      <c r="D172" s="84" t="s">
        <v>161</v>
      </c>
      <c r="E172" s="94">
        <v>74.599999999999994</v>
      </c>
    </row>
    <row r="173" spans="1:14" x14ac:dyDescent="0.25">
      <c r="A173" s="84" t="s">
        <v>12</v>
      </c>
      <c r="B173" s="84" t="s">
        <v>8</v>
      </c>
      <c r="C173" s="93" t="s">
        <v>24</v>
      </c>
      <c r="D173" s="84" t="s">
        <v>161</v>
      </c>
      <c r="E173" s="95">
        <v>74.8</v>
      </c>
    </row>
    <row r="174" spans="1:14" x14ac:dyDescent="0.25">
      <c r="A174" s="56" t="s">
        <v>12</v>
      </c>
      <c r="B174" s="56" t="s">
        <v>10</v>
      </c>
      <c r="C174" s="93" t="s">
        <v>24</v>
      </c>
      <c r="D174" s="84" t="s">
        <v>161</v>
      </c>
      <c r="E174" s="94">
        <v>107.7</v>
      </c>
    </row>
    <row r="175" spans="1:14" x14ac:dyDescent="0.25">
      <c r="A175" s="84" t="s">
        <v>12</v>
      </c>
      <c r="B175" s="84" t="s">
        <v>11</v>
      </c>
      <c r="C175" s="93" t="s">
        <v>24</v>
      </c>
      <c r="D175" s="84" t="s">
        <v>161</v>
      </c>
      <c r="E175" s="95">
        <v>90.7</v>
      </c>
    </row>
    <row r="176" spans="1:14" x14ac:dyDescent="0.25">
      <c r="A176" s="56" t="s">
        <v>7</v>
      </c>
      <c r="B176" s="56" t="s">
        <v>8</v>
      </c>
      <c r="C176" s="93" t="s">
        <v>25</v>
      </c>
      <c r="D176" s="56" t="s">
        <v>161</v>
      </c>
      <c r="E176" s="94">
        <v>39.299999999999997</v>
      </c>
    </row>
    <row r="177" spans="1:5" x14ac:dyDescent="0.25">
      <c r="A177" s="84" t="s">
        <v>7</v>
      </c>
      <c r="B177" s="84" t="s">
        <v>10</v>
      </c>
      <c r="C177" s="93" t="s">
        <v>25</v>
      </c>
      <c r="D177" s="84" t="s">
        <v>161</v>
      </c>
      <c r="E177" s="95">
        <v>40.299999999999997</v>
      </c>
    </row>
    <row r="178" spans="1:5" x14ac:dyDescent="0.25">
      <c r="A178" s="56" t="s">
        <v>7</v>
      </c>
      <c r="B178" s="56" t="s">
        <v>11</v>
      </c>
      <c r="C178" s="93" t="s">
        <v>25</v>
      </c>
      <c r="D178" s="56" t="s">
        <v>161</v>
      </c>
      <c r="E178" s="94">
        <v>39.799999999999997</v>
      </c>
    </row>
    <row r="179" spans="1:5" x14ac:dyDescent="0.25">
      <c r="A179" s="84" t="s">
        <v>12</v>
      </c>
      <c r="B179" s="84" t="s">
        <v>8</v>
      </c>
      <c r="C179" s="93" t="s">
        <v>25</v>
      </c>
      <c r="D179" s="84" t="s">
        <v>161</v>
      </c>
      <c r="E179" s="95">
        <v>34.5</v>
      </c>
    </row>
    <row r="180" spans="1:5" x14ac:dyDescent="0.25">
      <c r="A180" s="56" t="s">
        <v>12</v>
      </c>
      <c r="B180" s="56" t="s">
        <v>10</v>
      </c>
      <c r="C180" s="93" t="s">
        <v>25</v>
      </c>
      <c r="D180" s="56" t="s">
        <v>161</v>
      </c>
      <c r="E180" s="94">
        <v>26.8</v>
      </c>
    </row>
    <row r="181" spans="1:5" x14ac:dyDescent="0.25">
      <c r="A181" s="84" t="s">
        <v>12</v>
      </c>
      <c r="B181" s="84" t="s">
        <v>11</v>
      </c>
      <c r="C181" s="93" t="s">
        <v>25</v>
      </c>
      <c r="D181" s="84" t="s">
        <v>161</v>
      </c>
      <c r="E181" s="95">
        <v>30.4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6"/>
  <dimension ref="A1:J19"/>
  <sheetViews>
    <sheetView workbookViewId="0">
      <selection activeCell="A2" sqref="A2"/>
    </sheetView>
  </sheetViews>
  <sheetFormatPr defaultRowHeight="15" x14ac:dyDescent="0.25"/>
  <cols>
    <col min="8" max="8" width="15.28515625" customWidth="1"/>
    <col min="9" max="9" width="18.140625" customWidth="1"/>
    <col min="10" max="10" width="11.85546875" customWidth="1"/>
    <col min="11" max="11" width="6.42578125" customWidth="1"/>
    <col min="12" max="12" width="11.85546875" customWidth="1"/>
    <col min="13" max="13" width="18.140625" bestFit="1" customWidth="1"/>
    <col min="14" max="14" width="11.85546875" bestFit="1" customWidth="1"/>
  </cols>
  <sheetData>
    <row r="1" spans="1:10" x14ac:dyDescent="0.25">
      <c r="A1" s="7" t="s">
        <v>0</v>
      </c>
      <c r="B1" s="7" t="s">
        <v>4</v>
      </c>
      <c r="C1" s="7" t="s">
        <v>53</v>
      </c>
    </row>
    <row r="2" spans="1:10" x14ac:dyDescent="0.25">
      <c r="A2" s="8">
        <v>2013</v>
      </c>
      <c r="B2" s="7" t="s">
        <v>49</v>
      </c>
      <c r="C2" s="9">
        <v>266</v>
      </c>
    </row>
    <row r="3" spans="1:10" x14ac:dyDescent="0.25">
      <c r="A3" s="8">
        <v>2014</v>
      </c>
      <c r="B3" s="7" t="s">
        <v>49</v>
      </c>
      <c r="C3" s="9">
        <v>474</v>
      </c>
    </row>
    <row r="4" spans="1:10" x14ac:dyDescent="0.25">
      <c r="A4" s="8">
        <v>2015</v>
      </c>
      <c r="B4" s="7" t="s">
        <v>49</v>
      </c>
      <c r="C4" s="9">
        <v>682</v>
      </c>
    </row>
    <row r="5" spans="1:10" x14ac:dyDescent="0.25">
      <c r="A5" s="8">
        <v>2016</v>
      </c>
      <c r="B5" s="7" t="s">
        <v>49</v>
      </c>
      <c r="C5" s="9">
        <v>717</v>
      </c>
      <c r="H5" s="2" t="s">
        <v>54</v>
      </c>
      <c r="I5" s="2" t="s">
        <v>32</v>
      </c>
    </row>
    <row r="6" spans="1:10" x14ac:dyDescent="0.25">
      <c r="A6" s="8">
        <v>2017</v>
      </c>
      <c r="B6" s="7" t="s">
        <v>49</v>
      </c>
      <c r="C6" s="9">
        <v>210</v>
      </c>
      <c r="H6" s="2" t="s">
        <v>34</v>
      </c>
      <c r="I6" s="56" t="s">
        <v>51</v>
      </c>
      <c r="J6" s="56" t="s">
        <v>33</v>
      </c>
    </row>
    <row r="7" spans="1:10" x14ac:dyDescent="0.25">
      <c r="A7" s="8">
        <v>2018</v>
      </c>
      <c r="B7" s="7" t="s">
        <v>49</v>
      </c>
      <c r="C7" s="9">
        <v>64</v>
      </c>
      <c r="H7" s="3">
        <v>2013</v>
      </c>
      <c r="I7" s="4">
        <v>11</v>
      </c>
      <c r="J7" s="4">
        <v>11</v>
      </c>
    </row>
    <row r="8" spans="1:10" x14ac:dyDescent="0.25">
      <c r="A8" s="8">
        <v>2013</v>
      </c>
      <c r="B8" s="7" t="s">
        <v>50</v>
      </c>
      <c r="C8" s="9">
        <v>674</v>
      </c>
      <c r="H8" s="3">
        <v>2014</v>
      </c>
      <c r="I8" s="4">
        <v>18</v>
      </c>
      <c r="J8" s="4">
        <v>18</v>
      </c>
    </row>
    <row r="9" spans="1:10" x14ac:dyDescent="0.25">
      <c r="A9" s="8">
        <v>2014</v>
      </c>
      <c r="B9" s="7" t="s">
        <v>50</v>
      </c>
      <c r="C9" s="9">
        <v>1345</v>
      </c>
      <c r="H9" s="3">
        <v>2015</v>
      </c>
      <c r="I9" s="4">
        <v>32</v>
      </c>
      <c r="J9" s="4">
        <v>32</v>
      </c>
    </row>
    <row r="10" spans="1:10" x14ac:dyDescent="0.25">
      <c r="A10" s="8">
        <v>2015</v>
      </c>
      <c r="B10" s="7" t="s">
        <v>50</v>
      </c>
      <c r="C10" s="9">
        <v>1718</v>
      </c>
      <c r="H10" s="3">
        <v>2016</v>
      </c>
      <c r="I10" s="4">
        <v>23</v>
      </c>
      <c r="J10" s="4">
        <v>23</v>
      </c>
    </row>
    <row r="11" spans="1:10" x14ac:dyDescent="0.25">
      <c r="A11" s="8">
        <v>2016</v>
      </c>
      <c r="B11" s="7" t="s">
        <v>50</v>
      </c>
      <c r="C11" s="9">
        <v>1324</v>
      </c>
      <c r="H11" s="3">
        <v>2017</v>
      </c>
      <c r="I11" s="4">
        <v>12</v>
      </c>
      <c r="J11" s="4">
        <v>12</v>
      </c>
    </row>
    <row r="12" spans="1:10" x14ac:dyDescent="0.25">
      <c r="A12" s="8">
        <v>2017</v>
      </c>
      <c r="B12" s="7" t="s">
        <v>50</v>
      </c>
      <c r="C12" s="9">
        <v>279</v>
      </c>
      <c r="H12" s="3" t="s">
        <v>33</v>
      </c>
      <c r="I12" s="4">
        <v>96</v>
      </c>
      <c r="J12" s="4">
        <v>96</v>
      </c>
    </row>
    <row r="13" spans="1:10" x14ac:dyDescent="0.25">
      <c r="A13" s="8">
        <v>2018</v>
      </c>
      <c r="B13" s="7" t="s">
        <v>50</v>
      </c>
      <c r="C13" s="9">
        <v>97</v>
      </c>
    </row>
    <row r="14" spans="1:10" x14ac:dyDescent="0.25">
      <c r="A14" s="8">
        <v>2013</v>
      </c>
      <c r="B14" s="7" t="s">
        <v>51</v>
      </c>
      <c r="C14" s="9">
        <v>11</v>
      </c>
    </row>
    <row r="15" spans="1:10" x14ac:dyDescent="0.25">
      <c r="A15" s="8">
        <v>2014</v>
      </c>
      <c r="B15" s="7" t="s">
        <v>51</v>
      </c>
      <c r="C15" s="9">
        <v>18</v>
      </c>
    </row>
    <row r="16" spans="1:10" x14ac:dyDescent="0.25">
      <c r="A16" s="8">
        <v>2015</v>
      </c>
      <c r="B16" s="7" t="s">
        <v>51</v>
      </c>
      <c r="C16" s="9">
        <v>32</v>
      </c>
    </row>
    <row r="17" spans="1:3" x14ac:dyDescent="0.25">
      <c r="A17" s="8">
        <v>2016</v>
      </c>
      <c r="B17" s="7" t="s">
        <v>51</v>
      </c>
      <c r="C17" s="9">
        <v>23</v>
      </c>
    </row>
    <row r="18" spans="1:3" x14ac:dyDescent="0.25">
      <c r="A18" s="8">
        <v>2017</v>
      </c>
      <c r="B18" s="7" t="s">
        <v>51</v>
      </c>
      <c r="C18" s="9">
        <v>12</v>
      </c>
    </row>
    <row r="19" spans="1:3" x14ac:dyDescent="0.25">
      <c r="A19" s="8">
        <v>2018</v>
      </c>
      <c r="B19" s="7" t="s">
        <v>51</v>
      </c>
      <c r="C19" s="9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7" filterMode="1"/>
  <dimension ref="A1:U313"/>
  <sheetViews>
    <sheetView workbookViewId="0">
      <selection activeCell="H43" sqref="H43"/>
    </sheetView>
  </sheetViews>
  <sheetFormatPr defaultRowHeight="15" x14ac:dyDescent="0.25"/>
  <cols>
    <col min="2" max="2" width="14.42578125" bestFit="1" customWidth="1"/>
    <col min="4" max="4" width="11.28515625" bestFit="1" customWidth="1"/>
    <col min="5" max="5" width="5.7109375" bestFit="1" customWidth="1"/>
    <col min="6" max="6" width="26.5703125" bestFit="1" customWidth="1"/>
    <col min="16" max="16" width="25.5703125" customWidth="1"/>
    <col min="17" max="17" width="18.140625" customWidth="1"/>
    <col min="18" max="18" width="5.5703125" customWidth="1"/>
    <col min="19" max="19" width="18.5703125" bestFit="1" customWidth="1"/>
    <col min="20" max="20" width="11.7109375" bestFit="1" customWidth="1"/>
    <col min="21" max="21" width="11.85546875" bestFit="1" customWidth="1"/>
    <col min="22" max="22" width="15" customWidth="1"/>
    <col min="23" max="23" width="11.7109375" bestFit="1" customWidth="1"/>
    <col min="24" max="24" width="11.85546875" bestFit="1" customWidth="1"/>
    <col min="25" max="25" width="12" customWidth="1"/>
    <col min="26" max="26" width="13.28515625" customWidth="1"/>
    <col min="27" max="27" width="11.85546875" customWidth="1"/>
    <col min="28" max="28" width="13.28515625" customWidth="1"/>
    <col min="29" max="29" width="11.85546875" customWidth="1"/>
    <col min="30" max="30" width="6.5703125" customWidth="1"/>
    <col min="31" max="31" width="18.5703125" customWidth="1"/>
    <col min="32" max="32" width="13.28515625" customWidth="1"/>
    <col min="33" max="33" width="11.85546875" customWidth="1"/>
    <col min="34" max="34" width="6.5703125" customWidth="1"/>
    <col min="35" max="35" width="12" customWidth="1"/>
    <col min="36" max="36" width="12.7109375" customWidth="1"/>
    <col min="37" max="37" width="14.42578125" customWidth="1"/>
    <col min="38" max="38" width="6.5703125" customWidth="1"/>
    <col min="39" max="39" width="18.5703125" bestFit="1" customWidth="1"/>
    <col min="40" max="40" width="14.42578125" bestFit="1" customWidth="1"/>
    <col min="41" max="41" width="6.5703125" customWidth="1"/>
    <col min="42" max="42" width="15" bestFit="1" customWidth="1"/>
    <col min="43" max="43" width="14.42578125" bestFit="1" customWidth="1"/>
    <col min="44" max="44" width="6.5703125" customWidth="1"/>
    <col min="45" max="45" width="12" bestFit="1" customWidth="1"/>
    <col min="46" max="46" width="11" bestFit="1" customWidth="1"/>
    <col min="47" max="47" width="14.42578125" bestFit="1" customWidth="1"/>
    <col min="48" max="48" width="6.5703125" customWidth="1"/>
    <col min="49" max="49" width="18.5703125" bestFit="1" customWidth="1"/>
    <col min="50" max="50" width="14.42578125" bestFit="1" customWidth="1"/>
    <col min="51" max="51" width="6.5703125" customWidth="1"/>
    <col min="52" max="52" width="15" bestFit="1" customWidth="1"/>
    <col min="53" max="53" width="14.42578125" bestFit="1" customWidth="1"/>
    <col min="54" max="54" width="6.5703125" customWidth="1"/>
    <col min="55" max="55" width="12" bestFit="1" customWidth="1"/>
    <col min="56" max="56" width="13.28515625" bestFit="1" customWidth="1"/>
    <col min="57" max="57" width="11.85546875" bestFit="1" customWidth="1"/>
  </cols>
  <sheetData>
    <row r="1" spans="1:21" x14ac:dyDescent="0.25">
      <c r="A1" t="s">
        <v>0</v>
      </c>
      <c r="B1" t="s">
        <v>2</v>
      </c>
      <c r="C1" t="s">
        <v>4</v>
      </c>
      <c r="D1" t="s">
        <v>3</v>
      </c>
      <c r="E1" t="s">
        <v>53</v>
      </c>
      <c r="F1" t="s">
        <v>56</v>
      </c>
      <c r="G1" t="s">
        <v>57</v>
      </c>
      <c r="P1" t="s">
        <v>136</v>
      </c>
    </row>
    <row r="2" spans="1:21" hidden="1" x14ac:dyDescent="0.25">
      <c r="A2" s="56" t="s">
        <v>23</v>
      </c>
      <c r="B2" s="56" t="s">
        <v>12</v>
      </c>
      <c r="C2" s="56" t="s">
        <v>9</v>
      </c>
      <c r="D2" s="56" t="s">
        <v>11</v>
      </c>
      <c r="E2" s="56">
        <v>3</v>
      </c>
      <c r="F2" s="57">
        <v>52791.5</v>
      </c>
      <c r="G2" s="56">
        <v>5.6827330157316993</v>
      </c>
      <c r="H2" s="52"/>
    </row>
    <row r="3" spans="1:21" hidden="1" x14ac:dyDescent="0.25">
      <c r="A3" s="56" t="s">
        <v>23</v>
      </c>
      <c r="B3" s="56" t="s">
        <v>12</v>
      </c>
      <c r="C3" s="56" t="s">
        <v>9</v>
      </c>
      <c r="D3" s="56" t="s">
        <v>10</v>
      </c>
      <c r="E3" s="56">
        <v>1</v>
      </c>
      <c r="F3" s="57">
        <v>25526</v>
      </c>
      <c r="G3" s="56">
        <v>3.9175742380318108</v>
      </c>
      <c r="H3" s="52"/>
    </row>
    <row r="4" spans="1:21" x14ac:dyDescent="0.25">
      <c r="A4" s="56" t="s">
        <v>23</v>
      </c>
      <c r="B4" s="56" t="s">
        <v>12</v>
      </c>
      <c r="C4" s="56" t="s">
        <v>9</v>
      </c>
      <c r="D4" s="56" t="s">
        <v>8</v>
      </c>
      <c r="E4" s="56">
        <v>2</v>
      </c>
      <c r="F4" s="57">
        <v>27265.5</v>
      </c>
      <c r="G4" s="56">
        <v>7.3352771817865072</v>
      </c>
      <c r="H4" s="52"/>
    </row>
    <row r="5" spans="1:21" hidden="1" x14ac:dyDescent="0.25">
      <c r="A5" s="56" t="s">
        <v>23</v>
      </c>
      <c r="B5" s="56" t="s">
        <v>12</v>
      </c>
      <c r="C5" s="56" t="s">
        <v>24</v>
      </c>
      <c r="D5" s="56" t="s">
        <v>11</v>
      </c>
      <c r="E5" s="56">
        <v>13</v>
      </c>
      <c r="F5" s="57">
        <v>91624.5</v>
      </c>
      <c r="G5" s="56">
        <v>14.188344820435583</v>
      </c>
      <c r="H5" s="52"/>
      <c r="P5" s="2" t="s">
        <v>58</v>
      </c>
      <c r="Q5" s="2" t="s">
        <v>32</v>
      </c>
    </row>
    <row r="6" spans="1:21" hidden="1" x14ac:dyDescent="0.25">
      <c r="A6" s="56" t="s">
        <v>23</v>
      </c>
      <c r="B6" s="56" t="s">
        <v>12</v>
      </c>
      <c r="C6" s="56" t="s">
        <v>24</v>
      </c>
      <c r="D6" s="56" t="s">
        <v>10</v>
      </c>
      <c r="E6" s="56">
        <v>9</v>
      </c>
      <c r="F6" s="57">
        <v>44532.5</v>
      </c>
      <c r="G6" s="56">
        <v>20.20995901869421</v>
      </c>
      <c r="H6" s="52"/>
      <c r="Q6" s="56" t="s">
        <v>9</v>
      </c>
      <c r="T6" s="56" t="s">
        <v>39</v>
      </c>
      <c r="U6" s="56" t="s">
        <v>33</v>
      </c>
    </row>
    <row r="7" spans="1:21" x14ac:dyDescent="0.25">
      <c r="A7" s="56" t="s">
        <v>23</v>
      </c>
      <c r="B7" s="56" t="s">
        <v>12</v>
      </c>
      <c r="C7" s="56" t="s">
        <v>24</v>
      </c>
      <c r="D7" s="56" t="s">
        <v>8</v>
      </c>
      <c r="E7" s="56">
        <v>4</v>
      </c>
      <c r="F7" s="57">
        <v>47092</v>
      </c>
      <c r="G7" s="56">
        <v>8.4940117217361752</v>
      </c>
      <c r="H7" s="52"/>
      <c r="Q7" s="56" t="s">
        <v>11</v>
      </c>
      <c r="S7" s="56" t="s">
        <v>40</v>
      </c>
    </row>
    <row r="8" spans="1:21" hidden="1" x14ac:dyDescent="0.25">
      <c r="A8" s="56" t="s">
        <v>23</v>
      </c>
      <c r="B8" s="56" t="s">
        <v>12</v>
      </c>
      <c r="C8" s="56" t="s">
        <v>55</v>
      </c>
      <c r="D8" s="56" t="s">
        <v>11</v>
      </c>
      <c r="E8" s="56">
        <v>11</v>
      </c>
      <c r="F8" s="57">
        <v>34623</v>
      </c>
      <c r="G8" s="56">
        <v>31.770788204372817</v>
      </c>
      <c r="H8" s="52"/>
      <c r="P8" s="2" t="s">
        <v>34</v>
      </c>
      <c r="Q8" s="56" t="s">
        <v>12</v>
      </c>
      <c r="R8" s="56" t="s">
        <v>7</v>
      </c>
    </row>
    <row r="9" spans="1:21" hidden="1" x14ac:dyDescent="0.25">
      <c r="A9" s="56" t="s">
        <v>23</v>
      </c>
      <c r="B9" s="56" t="s">
        <v>12</v>
      </c>
      <c r="C9" s="56" t="s">
        <v>55</v>
      </c>
      <c r="D9" s="56" t="s">
        <v>10</v>
      </c>
      <c r="E9" s="56">
        <v>2</v>
      </c>
      <c r="F9" s="57">
        <v>19106</v>
      </c>
      <c r="G9" s="56">
        <v>10.467915837956662</v>
      </c>
      <c r="H9" s="52"/>
      <c r="P9" s="3" t="s">
        <v>23</v>
      </c>
      <c r="Q9" s="9">
        <v>5.6827330157316993</v>
      </c>
      <c r="R9" s="9">
        <v>5.7075608360782857</v>
      </c>
      <c r="S9" s="9">
        <v>11.390293851809986</v>
      </c>
      <c r="T9" s="9">
        <v>11.390293851809986</v>
      </c>
      <c r="U9" s="9">
        <v>11.390293851809986</v>
      </c>
    </row>
    <row r="10" spans="1:21" x14ac:dyDescent="0.25">
      <c r="A10" s="56" t="s">
        <v>23</v>
      </c>
      <c r="B10" s="56" t="s">
        <v>12</v>
      </c>
      <c r="C10" s="56" t="s">
        <v>55</v>
      </c>
      <c r="D10" s="56" t="s">
        <v>8</v>
      </c>
      <c r="E10" s="56">
        <v>9</v>
      </c>
      <c r="F10" s="57">
        <v>15517</v>
      </c>
      <c r="G10" s="56">
        <v>58.000902236257005</v>
      </c>
      <c r="H10" s="52"/>
      <c r="P10" s="3" t="s">
        <v>22</v>
      </c>
      <c r="Q10" s="9">
        <v>3.7639619463447223</v>
      </c>
      <c r="R10" s="9">
        <v>5.3932523671321713</v>
      </c>
      <c r="S10" s="9">
        <v>9.157214313476894</v>
      </c>
      <c r="T10" s="9">
        <v>9.157214313476894</v>
      </c>
      <c r="U10" s="9">
        <v>9.157214313476894</v>
      </c>
    </row>
    <row r="11" spans="1:21" hidden="1" x14ac:dyDescent="0.25">
      <c r="A11" s="56" t="s">
        <v>23</v>
      </c>
      <c r="B11" s="56" t="s">
        <v>7</v>
      </c>
      <c r="C11" s="56" t="s">
        <v>9</v>
      </c>
      <c r="D11" s="56" t="s">
        <v>11</v>
      </c>
      <c r="E11" s="56">
        <v>151</v>
      </c>
      <c r="F11" s="62">
        <v>2645613.5</v>
      </c>
      <c r="G11" s="56">
        <v>5.7075608360782857</v>
      </c>
      <c r="H11" s="53"/>
      <c r="P11" s="3" t="s">
        <v>21</v>
      </c>
      <c r="Q11" s="9">
        <v>9.3217495059472775</v>
      </c>
      <c r="R11" s="9">
        <v>6.6757617739575936</v>
      </c>
      <c r="S11" s="9">
        <v>15.99751127990487</v>
      </c>
      <c r="T11" s="9">
        <v>15.99751127990487</v>
      </c>
      <c r="U11" s="9">
        <v>15.99751127990487</v>
      </c>
    </row>
    <row r="12" spans="1:21" hidden="1" x14ac:dyDescent="0.25">
      <c r="A12" s="56" t="s">
        <v>23</v>
      </c>
      <c r="B12" s="56" t="s">
        <v>7</v>
      </c>
      <c r="C12" s="56" t="s">
        <v>9</v>
      </c>
      <c r="D12" s="56" t="s">
        <v>10</v>
      </c>
      <c r="E12" s="56">
        <v>58</v>
      </c>
      <c r="F12" s="62">
        <v>1288897</v>
      </c>
      <c r="G12" s="56">
        <v>4.4999716812126955</v>
      </c>
      <c r="H12" s="53"/>
      <c r="P12" s="3" t="s">
        <v>20</v>
      </c>
      <c r="Q12" s="9">
        <v>7.3979544655902645</v>
      </c>
      <c r="R12" s="9">
        <v>6.1692115582381835</v>
      </c>
      <c r="S12" s="9">
        <v>13.567166023828449</v>
      </c>
      <c r="T12" s="9">
        <v>13.567166023828449</v>
      </c>
      <c r="U12" s="9">
        <v>13.567166023828449</v>
      </c>
    </row>
    <row r="13" spans="1:21" x14ac:dyDescent="0.25">
      <c r="A13" s="56" t="s">
        <v>23</v>
      </c>
      <c r="B13" s="56" t="s">
        <v>7</v>
      </c>
      <c r="C13" s="56" t="s">
        <v>9</v>
      </c>
      <c r="D13" s="56" t="s">
        <v>8</v>
      </c>
      <c r="E13" s="56">
        <v>93</v>
      </c>
      <c r="F13" s="62">
        <v>1356716.5</v>
      </c>
      <c r="G13" s="56">
        <v>6.8547850637918835</v>
      </c>
      <c r="H13" s="53"/>
      <c r="P13" s="3" t="s">
        <v>19</v>
      </c>
      <c r="Q13" s="9">
        <v>7.3676358177615278</v>
      </c>
      <c r="R13" s="9">
        <v>5.4988434220722846</v>
      </c>
      <c r="S13" s="9">
        <v>12.866479239833811</v>
      </c>
      <c r="T13" s="9">
        <v>12.866479239833811</v>
      </c>
      <c r="U13" s="9">
        <v>12.866479239833811</v>
      </c>
    </row>
    <row r="14" spans="1:21" hidden="1" x14ac:dyDescent="0.25">
      <c r="A14" s="56" t="s">
        <v>23</v>
      </c>
      <c r="B14" s="56" t="s">
        <v>7</v>
      </c>
      <c r="C14" s="56" t="s">
        <v>24</v>
      </c>
      <c r="D14" s="56" t="s">
        <v>11</v>
      </c>
      <c r="E14" s="56">
        <v>954</v>
      </c>
      <c r="F14" s="57">
        <v>4814314</v>
      </c>
      <c r="G14" s="56">
        <v>19.815907313066823</v>
      </c>
      <c r="H14" s="53"/>
      <c r="P14" s="3" t="s">
        <v>18</v>
      </c>
      <c r="Q14" s="9">
        <v>1.8397402286797104</v>
      </c>
      <c r="R14" s="9">
        <v>5.831263868493048</v>
      </c>
      <c r="S14" s="9">
        <v>7.6710040971727587</v>
      </c>
      <c r="T14" s="9">
        <v>7.6710040971727587</v>
      </c>
      <c r="U14" s="9">
        <v>7.6710040971727587</v>
      </c>
    </row>
    <row r="15" spans="1:21" hidden="1" x14ac:dyDescent="0.25">
      <c r="A15" s="56" t="s">
        <v>23</v>
      </c>
      <c r="B15" s="56" t="s">
        <v>7</v>
      </c>
      <c r="C15" s="56" t="s">
        <v>24</v>
      </c>
      <c r="D15" s="56" t="s">
        <v>10</v>
      </c>
      <c r="E15" s="56">
        <v>291</v>
      </c>
      <c r="F15" s="57">
        <v>2373373</v>
      </c>
      <c r="G15" s="56">
        <v>12.261031030520696</v>
      </c>
      <c r="H15" s="53"/>
      <c r="P15" s="3" t="s">
        <v>17</v>
      </c>
      <c r="Q15" s="9">
        <v>9.171451106994148</v>
      </c>
      <c r="R15" s="9">
        <v>5.551403017980598</v>
      </c>
      <c r="S15" s="9">
        <v>14.722854124974745</v>
      </c>
      <c r="T15" s="9">
        <v>14.722854124974745</v>
      </c>
      <c r="U15" s="9">
        <v>14.722854124974745</v>
      </c>
    </row>
    <row r="16" spans="1:21" x14ac:dyDescent="0.25">
      <c r="A16" s="56" t="s">
        <v>23</v>
      </c>
      <c r="B16" s="56" t="s">
        <v>7</v>
      </c>
      <c r="C16" s="56" t="s">
        <v>24</v>
      </c>
      <c r="D16" s="56" t="s">
        <v>8</v>
      </c>
      <c r="E16" s="56">
        <v>663</v>
      </c>
      <c r="F16" s="57">
        <v>2440941</v>
      </c>
      <c r="G16" s="56">
        <v>27.161656099020828</v>
      </c>
      <c r="H16" s="53"/>
      <c r="P16" s="3" t="s">
        <v>16</v>
      </c>
      <c r="Q16" s="9">
        <v>7.2924832728664919</v>
      </c>
      <c r="R16" s="9">
        <v>6.528926642666284</v>
      </c>
      <c r="S16" s="9">
        <v>13.821409915532776</v>
      </c>
      <c r="T16" s="9">
        <v>13.821409915532776</v>
      </c>
      <c r="U16" s="9">
        <v>13.821409915532776</v>
      </c>
    </row>
    <row r="17" spans="1:21" hidden="1" x14ac:dyDescent="0.25">
      <c r="A17" s="56" t="s">
        <v>23</v>
      </c>
      <c r="B17" s="56" t="s">
        <v>7</v>
      </c>
      <c r="C17" s="56" t="s">
        <v>55</v>
      </c>
      <c r="D17" s="56" t="s">
        <v>11</v>
      </c>
      <c r="E17" s="56">
        <v>353</v>
      </c>
      <c r="F17" s="57">
        <v>1620577</v>
      </c>
      <c r="G17" s="56">
        <v>21.782365169936384</v>
      </c>
      <c r="H17" s="53"/>
      <c r="P17" s="3" t="s">
        <v>15</v>
      </c>
      <c r="Q17" s="9">
        <v>3.6134021084201304</v>
      </c>
      <c r="R17" s="9">
        <v>6.3115431170215359</v>
      </c>
      <c r="S17" s="9">
        <v>9.9249452254416664</v>
      </c>
      <c r="T17" s="9">
        <v>9.9249452254416664</v>
      </c>
      <c r="U17" s="9">
        <v>9.9249452254416664</v>
      </c>
    </row>
    <row r="18" spans="1:21" hidden="1" x14ac:dyDescent="0.25">
      <c r="A18" s="56" t="s">
        <v>23</v>
      </c>
      <c r="B18" s="56" t="s">
        <v>7</v>
      </c>
      <c r="C18" s="56" t="s">
        <v>55</v>
      </c>
      <c r="D18" s="56" t="s">
        <v>10</v>
      </c>
      <c r="E18" s="56">
        <v>102</v>
      </c>
      <c r="F18" s="57">
        <v>913198</v>
      </c>
      <c r="G18" s="56">
        <v>11.169538260048752</v>
      </c>
      <c r="H18" s="53"/>
      <c r="P18" s="3" t="s">
        <v>14</v>
      </c>
      <c r="Q18" s="9">
        <v>8.9576036618683759</v>
      </c>
      <c r="R18" s="9">
        <v>5.5016970960800409</v>
      </c>
      <c r="S18" s="9">
        <v>14.459300757948416</v>
      </c>
      <c r="T18" s="9">
        <v>14.459300757948416</v>
      </c>
      <c r="U18" s="9">
        <v>14.459300757948416</v>
      </c>
    </row>
    <row r="19" spans="1:21" x14ac:dyDescent="0.25">
      <c r="A19" s="56" t="s">
        <v>23</v>
      </c>
      <c r="B19" s="56" t="s">
        <v>7</v>
      </c>
      <c r="C19" s="56" t="s">
        <v>55</v>
      </c>
      <c r="D19" s="56" t="s">
        <v>8</v>
      </c>
      <c r="E19" s="56">
        <v>251</v>
      </c>
      <c r="F19" s="57">
        <v>707379</v>
      </c>
      <c r="G19" s="56">
        <v>35.483100289943579</v>
      </c>
      <c r="H19" s="53"/>
      <c r="P19" s="10" t="s">
        <v>13</v>
      </c>
      <c r="Q19" s="9">
        <v>7.0628950806935773</v>
      </c>
      <c r="R19" s="9">
        <v>4.7847596959988854</v>
      </c>
      <c r="S19" s="9">
        <v>11.847654776692462</v>
      </c>
      <c r="T19" s="9">
        <v>11.847654776692462</v>
      </c>
      <c r="U19" s="9">
        <v>11.847654776692462</v>
      </c>
    </row>
    <row r="20" spans="1:21" hidden="1" x14ac:dyDescent="0.25">
      <c r="A20" s="56" t="s">
        <v>22</v>
      </c>
      <c r="B20" s="56" t="s">
        <v>12</v>
      </c>
      <c r="C20" s="56" t="s">
        <v>9</v>
      </c>
      <c r="D20" s="56" t="s">
        <v>11</v>
      </c>
      <c r="E20" s="56">
        <v>2</v>
      </c>
      <c r="F20" s="57">
        <v>53135.5</v>
      </c>
      <c r="G20" s="56">
        <v>3.7639619463447223</v>
      </c>
      <c r="P20" s="3" t="s">
        <v>6</v>
      </c>
      <c r="Q20" s="9">
        <v>3.4732473125748924</v>
      </c>
      <c r="R20" s="9">
        <v>5.4655328529002309</v>
      </c>
      <c r="S20" s="9">
        <v>8.9387801654751229</v>
      </c>
      <c r="T20" s="9">
        <v>8.9387801654751229</v>
      </c>
      <c r="U20" s="9">
        <v>8.9387801654751229</v>
      </c>
    </row>
    <row r="21" spans="1:21" hidden="1" x14ac:dyDescent="0.25">
      <c r="A21" s="56" t="s">
        <v>22</v>
      </c>
      <c r="B21" s="56" t="s">
        <v>12</v>
      </c>
      <c r="C21" s="56" t="s">
        <v>9</v>
      </c>
      <c r="D21" s="56" t="s">
        <v>10</v>
      </c>
      <c r="E21" s="56"/>
      <c r="F21" s="57">
        <v>25691</v>
      </c>
      <c r="G21" s="56">
        <v>0</v>
      </c>
      <c r="P21" s="3" t="s">
        <v>157</v>
      </c>
      <c r="Q21" s="9">
        <v>8.5527103539111557</v>
      </c>
      <c r="R21" s="9">
        <v>5.9018348839167754</v>
      </c>
      <c r="S21" s="9">
        <v>14.454545237827931</v>
      </c>
      <c r="T21" s="9">
        <v>14.454545237827931</v>
      </c>
      <c r="U21" s="9">
        <v>14.454545237827931</v>
      </c>
    </row>
    <row r="22" spans="1:21" x14ac:dyDescent="0.25">
      <c r="A22" s="56" t="s">
        <v>22</v>
      </c>
      <c r="B22" s="56" t="s">
        <v>12</v>
      </c>
      <c r="C22" s="56" t="s">
        <v>9</v>
      </c>
      <c r="D22" s="56" t="s">
        <v>8</v>
      </c>
      <c r="E22" s="56">
        <v>2</v>
      </c>
      <c r="F22" s="57">
        <v>27444.5</v>
      </c>
      <c r="G22" s="56">
        <v>7.2874346408205657</v>
      </c>
      <c r="P22" s="3" t="s">
        <v>33</v>
      </c>
      <c r="Q22" s="9">
        <v>83.497567877383972</v>
      </c>
      <c r="R22" s="9">
        <v>75.321591132535914</v>
      </c>
      <c r="S22" s="9">
        <v>158.8191590099199</v>
      </c>
      <c r="T22" s="9">
        <v>158.8191590099199</v>
      </c>
      <c r="U22" s="9">
        <v>158.8191590099199</v>
      </c>
    </row>
    <row r="23" spans="1:21" hidden="1" x14ac:dyDescent="0.25">
      <c r="A23" s="56" t="s">
        <v>22</v>
      </c>
      <c r="B23" s="56" t="s">
        <v>12</v>
      </c>
      <c r="C23" s="56" t="s">
        <v>24</v>
      </c>
      <c r="D23" s="56" t="s">
        <v>11</v>
      </c>
      <c r="E23" s="56">
        <v>15</v>
      </c>
      <c r="F23" s="62">
        <v>91979.5</v>
      </c>
      <c r="G23" s="56">
        <v>16.307981669828603</v>
      </c>
      <c r="R23" s="9"/>
      <c r="S23" s="9"/>
      <c r="T23" s="9"/>
    </row>
    <row r="24" spans="1:21" hidden="1" x14ac:dyDescent="0.25">
      <c r="A24" s="56" t="s">
        <v>22</v>
      </c>
      <c r="B24" s="56" t="s">
        <v>12</v>
      </c>
      <c r="C24" s="56" t="s">
        <v>24</v>
      </c>
      <c r="D24" s="56" t="s">
        <v>10</v>
      </c>
      <c r="E24" s="56">
        <v>3</v>
      </c>
      <c r="F24" s="62">
        <v>44616</v>
      </c>
      <c r="G24" s="56">
        <v>6.7240451855836474</v>
      </c>
      <c r="R24" s="9"/>
      <c r="S24" s="9"/>
      <c r="T24" s="9"/>
    </row>
    <row r="25" spans="1:21" x14ac:dyDescent="0.25">
      <c r="A25" s="56" t="s">
        <v>22</v>
      </c>
      <c r="B25" s="56" t="s">
        <v>12</v>
      </c>
      <c r="C25" s="56" t="s">
        <v>24</v>
      </c>
      <c r="D25" s="56" t="s">
        <v>8</v>
      </c>
      <c r="E25" s="56">
        <v>12</v>
      </c>
      <c r="F25" s="62">
        <v>47363.5</v>
      </c>
      <c r="G25" s="56">
        <v>25.335965458633758</v>
      </c>
      <c r="R25" s="9"/>
      <c r="S25" s="9"/>
      <c r="T25" s="9"/>
    </row>
    <row r="26" spans="1:21" hidden="1" x14ac:dyDescent="0.25">
      <c r="A26" s="56" t="s">
        <v>22</v>
      </c>
      <c r="B26" s="56" t="s">
        <v>12</v>
      </c>
      <c r="C26" s="56" t="s">
        <v>55</v>
      </c>
      <c r="D26" s="56" t="s">
        <v>11</v>
      </c>
      <c r="E26" s="56">
        <v>5</v>
      </c>
      <c r="F26" s="57">
        <v>35096</v>
      </c>
      <c r="G26" s="56">
        <v>14.246637793480739</v>
      </c>
      <c r="R26" s="9"/>
      <c r="S26" s="9"/>
      <c r="T26" s="9"/>
    </row>
    <row r="27" spans="1:21" hidden="1" x14ac:dyDescent="0.25">
      <c r="A27" s="56" t="s">
        <v>22</v>
      </c>
      <c r="B27" s="56" t="s">
        <v>12</v>
      </c>
      <c r="C27" s="56" t="s">
        <v>55</v>
      </c>
      <c r="D27" s="56" t="s">
        <v>10</v>
      </c>
      <c r="E27" s="56">
        <v>3</v>
      </c>
      <c r="F27" s="57">
        <v>19268</v>
      </c>
      <c r="G27" s="56">
        <v>15.569856757317833</v>
      </c>
      <c r="R27" s="9"/>
      <c r="S27" s="9"/>
      <c r="T27" s="9"/>
    </row>
    <row r="28" spans="1:21" x14ac:dyDescent="0.25">
      <c r="A28" s="56" t="s">
        <v>22</v>
      </c>
      <c r="B28" s="56" t="s">
        <v>12</v>
      </c>
      <c r="C28" s="56" t="s">
        <v>55</v>
      </c>
      <c r="D28" s="56" t="s">
        <v>8</v>
      </c>
      <c r="E28" s="56">
        <v>2</v>
      </c>
      <c r="F28" s="57">
        <v>15828</v>
      </c>
      <c r="G28" s="56">
        <v>12.635835228708617</v>
      </c>
    </row>
    <row r="29" spans="1:21" hidden="1" x14ac:dyDescent="0.25">
      <c r="A29" s="56" t="s">
        <v>22</v>
      </c>
      <c r="B29" s="56" t="s">
        <v>7</v>
      </c>
      <c r="C29" s="56" t="s">
        <v>9</v>
      </c>
      <c r="D29" s="56" t="s">
        <v>11</v>
      </c>
      <c r="E29" s="56">
        <v>144</v>
      </c>
      <c r="F29" s="57">
        <v>2670003</v>
      </c>
      <c r="G29" s="56">
        <v>5.3932523671321713</v>
      </c>
    </row>
    <row r="30" spans="1:21" hidden="1" x14ac:dyDescent="0.25">
      <c r="A30" s="56" t="s">
        <v>22</v>
      </c>
      <c r="B30" s="56" t="s">
        <v>7</v>
      </c>
      <c r="C30" s="56" t="s">
        <v>9</v>
      </c>
      <c r="D30" s="56" t="s">
        <v>10</v>
      </c>
      <c r="E30" s="56">
        <v>44</v>
      </c>
      <c r="F30" s="57">
        <v>1300482</v>
      </c>
      <c r="G30" s="56">
        <v>3.3833609384828085</v>
      </c>
    </row>
    <row r="31" spans="1:21" x14ac:dyDescent="0.25">
      <c r="A31" s="56" t="s">
        <v>22</v>
      </c>
      <c r="B31" s="56" t="s">
        <v>7</v>
      </c>
      <c r="C31" s="56" t="s">
        <v>9</v>
      </c>
      <c r="D31" s="56" t="s">
        <v>8</v>
      </c>
      <c r="E31" s="56">
        <v>100</v>
      </c>
      <c r="F31" s="57">
        <v>1369521</v>
      </c>
      <c r="G31" s="56">
        <v>7.3018230461599352</v>
      </c>
    </row>
    <row r="32" spans="1:21" hidden="1" x14ac:dyDescent="0.25">
      <c r="A32" s="56" t="s">
        <v>22</v>
      </c>
      <c r="B32" s="56" t="s">
        <v>7</v>
      </c>
      <c r="C32" s="56" t="s">
        <v>24</v>
      </c>
      <c r="D32" s="56" t="s">
        <v>11</v>
      </c>
      <c r="E32" s="56">
        <v>994</v>
      </c>
      <c r="F32" s="57">
        <v>4830068.5</v>
      </c>
      <c r="G32" s="56">
        <v>20.579418283612334</v>
      </c>
    </row>
    <row r="33" spans="1:10" hidden="1" x14ac:dyDescent="0.25">
      <c r="A33" s="56" t="s">
        <v>22</v>
      </c>
      <c r="B33" s="56" t="s">
        <v>7</v>
      </c>
      <c r="C33" s="56" t="s">
        <v>24</v>
      </c>
      <c r="D33" s="56" t="s">
        <v>10</v>
      </c>
      <c r="E33" s="56">
        <v>285</v>
      </c>
      <c r="F33" s="57">
        <v>2380441</v>
      </c>
      <c r="G33" s="56">
        <v>11.972571468900091</v>
      </c>
    </row>
    <row r="34" spans="1:10" x14ac:dyDescent="0.25">
      <c r="A34" s="56" t="s">
        <v>22</v>
      </c>
      <c r="B34" s="56" t="s">
        <v>7</v>
      </c>
      <c r="C34" s="56" t="s">
        <v>24</v>
      </c>
      <c r="D34" s="56" t="s">
        <v>8</v>
      </c>
      <c r="E34" s="56">
        <v>709</v>
      </c>
      <c r="F34" s="57">
        <v>2449627.5</v>
      </c>
      <c r="G34" s="56">
        <v>28.94317605431846</v>
      </c>
    </row>
    <row r="35" spans="1:10" hidden="1" x14ac:dyDescent="0.25">
      <c r="A35" s="56" t="s">
        <v>22</v>
      </c>
      <c r="B35" s="56" t="s">
        <v>7</v>
      </c>
      <c r="C35" s="56" t="s">
        <v>55</v>
      </c>
      <c r="D35" s="56" t="s">
        <v>11</v>
      </c>
      <c r="E35" s="56">
        <v>315</v>
      </c>
      <c r="F35" s="62">
        <v>1648020.5</v>
      </c>
      <c r="G35" s="56">
        <v>19.113839906724458</v>
      </c>
    </row>
    <row r="36" spans="1:10" hidden="1" x14ac:dyDescent="0.25">
      <c r="A36" s="56" t="s">
        <v>22</v>
      </c>
      <c r="B36" s="56" t="s">
        <v>7</v>
      </c>
      <c r="C36" s="56" t="s">
        <v>55</v>
      </c>
      <c r="D36" s="56" t="s">
        <v>10</v>
      </c>
      <c r="E36" s="56">
        <v>98</v>
      </c>
      <c r="F36" s="62">
        <v>923447</v>
      </c>
      <c r="G36" s="56">
        <v>10.612411973832824</v>
      </c>
    </row>
    <row r="37" spans="1:10" x14ac:dyDescent="0.25">
      <c r="A37" s="56" t="s">
        <v>22</v>
      </c>
      <c r="B37" s="56" t="s">
        <v>7</v>
      </c>
      <c r="C37" s="56" t="s">
        <v>55</v>
      </c>
      <c r="D37" s="56" t="s">
        <v>8</v>
      </c>
      <c r="E37" s="56">
        <v>217</v>
      </c>
      <c r="F37" s="62">
        <v>724573.5</v>
      </c>
      <c r="G37" s="56">
        <v>29.948652552156545</v>
      </c>
    </row>
    <row r="38" spans="1:10" hidden="1" x14ac:dyDescent="0.25">
      <c r="A38" s="56" t="s">
        <v>21</v>
      </c>
      <c r="B38" s="56" t="s">
        <v>12</v>
      </c>
      <c r="C38" s="56" t="s">
        <v>9</v>
      </c>
      <c r="D38" s="56" t="s">
        <v>11</v>
      </c>
      <c r="E38" s="56">
        <v>5</v>
      </c>
      <c r="F38" s="57">
        <v>53638</v>
      </c>
      <c r="G38" s="56">
        <v>9.3217495059472775</v>
      </c>
      <c r="H38" s="54"/>
    </row>
    <row r="39" spans="1:10" hidden="1" x14ac:dyDescent="0.25">
      <c r="A39" s="56" t="s">
        <v>21</v>
      </c>
      <c r="B39" s="56" t="s">
        <v>12</v>
      </c>
      <c r="C39" s="56" t="s">
        <v>9</v>
      </c>
      <c r="D39" s="56" t="s">
        <v>10</v>
      </c>
      <c r="E39" s="56">
        <v>3</v>
      </c>
      <c r="F39" s="57">
        <v>25968</v>
      </c>
      <c r="G39" s="56">
        <v>11.552680221811459</v>
      </c>
      <c r="H39" s="54"/>
    </row>
    <row r="40" spans="1:10" x14ac:dyDescent="0.25">
      <c r="A40" s="56" t="s">
        <v>21</v>
      </c>
      <c r="B40" s="56" t="s">
        <v>12</v>
      </c>
      <c r="C40" s="56" t="s">
        <v>9</v>
      </c>
      <c r="D40" s="56" t="s">
        <v>8</v>
      </c>
      <c r="E40" s="56">
        <v>2</v>
      </c>
      <c r="F40" s="57">
        <v>27670</v>
      </c>
      <c r="G40" s="56">
        <v>7.2280448138778457</v>
      </c>
      <c r="H40" s="54"/>
    </row>
    <row r="41" spans="1:10" hidden="1" x14ac:dyDescent="0.25">
      <c r="A41" s="56" t="s">
        <v>21</v>
      </c>
      <c r="B41" s="56" t="s">
        <v>12</v>
      </c>
      <c r="C41" s="56" t="s">
        <v>24</v>
      </c>
      <c r="D41" s="56" t="s">
        <v>11</v>
      </c>
      <c r="E41" s="56">
        <v>15</v>
      </c>
      <c r="F41" s="57">
        <v>92157.5</v>
      </c>
      <c r="G41" s="56">
        <v>16.276483194531099</v>
      </c>
      <c r="H41" s="54"/>
    </row>
    <row r="42" spans="1:10" hidden="1" x14ac:dyDescent="0.25">
      <c r="A42" s="56" t="s">
        <v>21</v>
      </c>
      <c r="B42" s="56" t="s">
        <v>12</v>
      </c>
      <c r="C42" s="56" t="s">
        <v>24</v>
      </c>
      <c r="D42" s="56" t="s">
        <v>10</v>
      </c>
      <c r="E42" s="56">
        <v>5</v>
      </c>
      <c r="F42" s="57">
        <v>44625</v>
      </c>
      <c r="G42" s="56">
        <v>11.204481792717088</v>
      </c>
      <c r="H42" s="54"/>
    </row>
    <row r="43" spans="1:10" x14ac:dyDescent="0.25">
      <c r="A43" s="56" t="s">
        <v>21</v>
      </c>
      <c r="B43" s="56" t="s">
        <v>12</v>
      </c>
      <c r="C43" s="56" t="s">
        <v>24</v>
      </c>
      <c r="D43" s="56" t="s">
        <v>8</v>
      </c>
      <c r="E43" s="56">
        <v>10</v>
      </c>
      <c r="F43" s="57">
        <v>47532.5</v>
      </c>
      <c r="G43" s="56">
        <v>21.038236995739759</v>
      </c>
      <c r="H43" s="54"/>
    </row>
    <row r="44" spans="1:10" hidden="1" x14ac:dyDescent="0.25">
      <c r="A44" s="56" t="s">
        <v>21</v>
      </c>
      <c r="B44" s="56" t="s">
        <v>12</v>
      </c>
      <c r="C44" s="56" t="s">
        <v>55</v>
      </c>
      <c r="D44" s="56" t="s">
        <v>11</v>
      </c>
      <c r="E44" s="56">
        <v>9</v>
      </c>
      <c r="F44" s="57">
        <v>35710</v>
      </c>
      <c r="G44" s="56">
        <v>25.203024362923554</v>
      </c>
      <c r="H44" s="54"/>
    </row>
    <row r="45" spans="1:10" hidden="1" x14ac:dyDescent="0.25">
      <c r="A45" s="56" t="s">
        <v>21</v>
      </c>
      <c r="B45" s="56" t="s">
        <v>12</v>
      </c>
      <c r="C45" s="56" t="s">
        <v>55</v>
      </c>
      <c r="D45" s="56" t="s">
        <v>10</v>
      </c>
      <c r="E45" s="56"/>
      <c r="F45" s="57">
        <v>19515</v>
      </c>
      <c r="G45" s="56">
        <v>0</v>
      </c>
      <c r="H45" s="54"/>
    </row>
    <row r="46" spans="1:10" x14ac:dyDescent="0.25">
      <c r="A46" s="56" t="s">
        <v>21</v>
      </c>
      <c r="B46" s="56" t="s">
        <v>12</v>
      </c>
      <c r="C46" s="56" t="s">
        <v>55</v>
      </c>
      <c r="D46" s="56" t="s">
        <v>8</v>
      </c>
      <c r="E46" s="56">
        <v>9</v>
      </c>
      <c r="F46" s="57">
        <v>16195</v>
      </c>
      <c r="G46" s="56">
        <v>55.57270762581043</v>
      </c>
      <c r="H46" s="54"/>
    </row>
    <row r="47" spans="1:10" hidden="1" x14ac:dyDescent="0.25">
      <c r="A47" s="56" t="s">
        <v>21</v>
      </c>
      <c r="B47" s="56" t="s">
        <v>7</v>
      </c>
      <c r="C47" s="56" t="s">
        <v>9</v>
      </c>
      <c r="D47" s="56" t="s">
        <v>11</v>
      </c>
      <c r="E47" s="56">
        <v>180</v>
      </c>
      <c r="F47" s="57">
        <v>2696321.5</v>
      </c>
      <c r="G47" s="56">
        <v>6.6757617739575936</v>
      </c>
      <c r="H47" s="55"/>
      <c r="J47" s="56"/>
    </row>
    <row r="48" spans="1:10" hidden="1" x14ac:dyDescent="0.25">
      <c r="A48" s="56" t="s">
        <v>21</v>
      </c>
      <c r="B48" s="56" t="s">
        <v>7</v>
      </c>
      <c r="C48" s="56" t="s">
        <v>9</v>
      </c>
      <c r="D48" s="56" t="s">
        <v>10</v>
      </c>
      <c r="E48" s="56">
        <v>56</v>
      </c>
      <c r="F48" s="57">
        <v>1313016</v>
      </c>
      <c r="G48" s="56">
        <v>4.2649899163452689</v>
      </c>
      <c r="H48" s="55"/>
    </row>
    <row r="49" spans="1:8" x14ac:dyDescent="0.25">
      <c r="A49" s="56" t="s">
        <v>21</v>
      </c>
      <c r="B49" s="56" t="s">
        <v>7</v>
      </c>
      <c r="C49" s="56" t="s">
        <v>9</v>
      </c>
      <c r="D49" s="56" t="s">
        <v>8</v>
      </c>
      <c r="E49" s="56">
        <v>124</v>
      </c>
      <c r="F49" s="57">
        <v>1383305.5</v>
      </c>
      <c r="G49" s="56">
        <v>8.9640357824067056</v>
      </c>
      <c r="H49" s="55"/>
    </row>
    <row r="50" spans="1:8" hidden="1" x14ac:dyDescent="0.25">
      <c r="A50" s="56" t="s">
        <v>21</v>
      </c>
      <c r="B50" s="56" t="s">
        <v>7</v>
      </c>
      <c r="C50" s="56" t="s">
        <v>24</v>
      </c>
      <c r="D50" s="56" t="s">
        <v>11</v>
      </c>
      <c r="E50" s="56">
        <v>950</v>
      </c>
      <c r="F50" s="57">
        <v>4838841.5</v>
      </c>
      <c r="G50" s="56">
        <v>19.632798470460337</v>
      </c>
      <c r="H50" s="55"/>
    </row>
    <row r="51" spans="1:8" hidden="1" x14ac:dyDescent="0.25">
      <c r="A51" s="56" t="s">
        <v>21</v>
      </c>
      <c r="B51" s="56" t="s">
        <v>7</v>
      </c>
      <c r="C51" s="56" t="s">
        <v>24</v>
      </c>
      <c r="D51" s="56" t="s">
        <v>10</v>
      </c>
      <c r="E51" s="56">
        <v>267</v>
      </c>
      <c r="F51" s="57">
        <v>2384338</v>
      </c>
      <c r="G51" s="56">
        <v>11.198076782738019</v>
      </c>
      <c r="H51" s="55"/>
    </row>
    <row r="52" spans="1:8" x14ac:dyDescent="0.25">
      <c r="A52" s="56" t="s">
        <v>21</v>
      </c>
      <c r="B52" s="56" t="s">
        <v>7</v>
      </c>
      <c r="C52" s="56" t="s">
        <v>24</v>
      </c>
      <c r="D52" s="56" t="s">
        <v>8</v>
      </c>
      <c r="E52" s="56">
        <v>683</v>
      </c>
      <c r="F52" s="57">
        <v>2454503.5</v>
      </c>
      <c r="G52" s="56">
        <v>27.826401551270962</v>
      </c>
      <c r="H52" s="55"/>
    </row>
    <row r="53" spans="1:8" hidden="1" x14ac:dyDescent="0.25">
      <c r="A53" s="56" t="s">
        <v>21</v>
      </c>
      <c r="B53" s="56" t="s">
        <v>7</v>
      </c>
      <c r="C53" s="56" t="s">
        <v>55</v>
      </c>
      <c r="D53" s="56" t="s">
        <v>11</v>
      </c>
      <c r="E53" s="56">
        <v>346</v>
      </c>
      <c r="F53" s="57">
        <v>1684474</v>
      </c>
      <c r="G53" s="56">
        <v>20.54053668979159</v>
      </c>
      <c r="H53" s="55"/>
    </row>
    <row r="54" spans="1:8" hidden="1" x14ac:dyDescent="0.25">
      <c r="A54" s="56" t="s">
        <v>21</v>
      </c>
      <c r="B54" s="56" t="s">
        <v>7</v>
      </c>
      <c r="C54" s="56" t="s">
        <v>55</v>
      </c>
      <c r="D54" s="56" t="s">
        <v>10</v>
      </c>
      <c r="E54" s="56">
        <v>99</v>
      </c>
      <c r="F54" s="57">
        <v>938467.5</v>
      </c>
      <c r="G54" s="56">
        <v>10.549113315058859</v>
      </c>
      <c r="H54" s="55"/>
    </row>
    <row r="55" spans="1:8" x14ac:dyDescent="0.25">
      <c r="A55" s="56" t="s">
        <v>21</v>
      </c>
      <c r="B55" s="56" t="s">
        <v>7</v>
      </c>
      <c r="C55" s="56" t="s">
        <v>55</v>
      </c>
      <c r="D55" s="56" t="s">
        <v>8</v>
      </c>
      <c r="E55" s="56">
        <v>247</v>
      </c>
      <c r="F55" s="57">
        <v>746006.5</v>
      </c>
      <c r="G55" s="56">
        <v>33.109631082302904</v>
      </c>
      <c r="H55" s="55"/>
    </row>
    <row r="56" spans="1:8" hidden="1" x14ac:dyDescent="0.25">
      <c r="A56" s="56" t="s">
        <v>20</v>
      </c>
      <c r="B56" s="56" t="s">
        <v>12</v>
      </c>
      <c r="C56" s="56" t="s">
        <v>9</v>
      </c>
      <c r="D56" s="56" t="s">
        <v>11</v>
      </c>
      <c r="E56" s="56">
        <v>4</v>
      </c>
      <c r="F56" s="57">
        <v>54069</v>
      </c>
      <c r="G56" s="56">
        <v>7.3979544655902645</v>
      </c>
    </row>
    <row r="57" spans="1:8" hidden="1" x14ac:dyDescent="0.25">
      <c r="A57" s="56" t="s">
        <v>20</v>
      </c>
      <c r="B57" s="56" t="s">
        <v>12</v>
      </c>
      <c r="C57" s="56" t="s">
        <v>9</v>
      </c>
      <c r="D57" s="56" t="s">
        <v>10</v>
      </c>
      <c r="E57" s="56">
        <v>1</v>
      </c>
      <c r="F57" s="57">
        <v>26173.5</v>
      </c>
      <c r="G57" s="56">
        <v>3.8206582994249909</v>
      </c>
    </row>
    <row r="58" spans="1:8" x14ac:dyDescent="0.25">
      <c r="A58" s="56" t="s">
        <v>20</v>
      </c>
      <c r="B58" s="56" t="s">
        <v>12</v>
      </c>
      <c r="C58" s="56" t="s">
        <v>9</v>
      </c>
      <c r="D58" s="56" t="s">
        <v>8</v>
      </c>
      <c r="E58" s="56">
        <v>3</v>
      </c>
      <c r="F58" s="57">
        <v>27895.5</v>
      </c>
      <c r="G58" s="56">
        <v>10.754422756358553</v>
      </c>
    </row>
    <row r="59" spans="1:8" hidden="1" x14ac:dyDescent="0.25">
      <c r="A59" s="56" t="s">
        <v>20</v>
      </c>
      <c r="B59" s="56" t="s">
        <v>12</v>
      </c>
      <c r="C59" s="56" t="s">
        <v>24</v>
      </c>
      <c r="D59" s="56" t="s">
        <v>11</v>
      </c>
      <c r="E59" s="56">
        <v>22</v>
      </c>
      <c r="F59" s="57">
        <v>92114</v>
      </c>
      <c r="G59" s="56">
        <v>23.883448770002389</v>
      </c>
    </row>
    <row r="60" spans="1:8" hidden="1" x14ac:dyDescent="0.25">
      <c r="A60" s="56" t="s">
        <v>20</v>
      </c>
      <c r="B60" s="56" t="s">
        <v>12</v>
      </c>
      <c r="C60" s="56" t="s">
        <v>24</v>
      </c>
      <c r="D60" s="56" t="s">
        <v>10</v>
      </c>
      <c r="E60" s="56">
        <v>4</v>
      </c>
      <c r="F60" s="57">
        <v>44626.5</v>
      </c>
      <c r="G60" s="56">
        <v>8.9632841473115743</v>
      </c>
    </row>
    <row r="61" spans="1:8" x14ac:dyDescent="0.25">
      <c r="A61" s="56" t="s">
        <v>20</v>
      </c>
      <c r="B61" s="56" t="s">
        <v>12</v>
      </c>
      <c r="C61" s="56" t="s">
        <v>24</v>
      </c>
      <c r="D61" s="56" t="s">
        <v>8</v>
      </c>
      <c r="E61" s="56">
        <v>18</v>
      </c>
      <c r="F61" s="57">
        <v>47487.5</v>
      </c>
      <c r="G61" s="56">
        <v>37.90471176625428</v>
      </c>
    </row>
    <row r="62" spans="1:8" hidden="1" x14ac:dyDescent="0.25">
      <c r="A62" s="56" t="s">
        <v>20</v>
      </c>
      <c r="B62" s="56" t="s">
        <v>12</v>
      </c>
      <c r="C62" s="56" t="s">
        <v>55</v>
      </c>
      <c r="D62" s="56" t="s">
        <v>11</v>
      </c>
      <c r="E62" s="56">
        <v>4</v>
      </c>
      <c r="F62" s="57">
        <v>36510</v>
      </c>
      <c r="G62" s="56">
        <v>10.955902492467818</v>
      </c>
    </row>
    <row r="63" spans="1:8" hidden="1" x14ac:dyDescent="0.25">
      <c r="A63" s="56" t="s">
        <v>20</v>
      </c>
      <c r="B63" s="56" t="s">
        <v>12</v>
      </c>
      <c r="C63" s="56" t="s">
        <v>55</v>
      </c>
      <c r="D63" s="56" t="s">
        <v>10</v>
      </c>
      <c r="E63" s="56">
        <v>1</v>
      </c>
      <c r="F63" s="57">
        <v>19840</v>
      </c>
      <c r="G63" s="56">
        <v>5.040322580645161</v>
      </c>
    </row>
    <row r="64" spans="1:8" x14ac:dyDescent="0.25">
      <c r="A64" s="56" t="s">
        <v>20</v>
      </c>
      <c r="B64" s="56" t="s">
        <v>12</v>
      </c>
      <c r="C64" s="56" t="s">
        <v>55</v>
      </c>
      <c r="D64" s="56" t="s">
        <v>8</v>
      </c>
      <c r="E64" s="56">
        <v>3</v>
      </c>
      <c r="F64" s="57">
        <v>16670</v>
      </c>
      <c r="G64" s="56">
        <v>17.99640071985603</v>
      </c>
    </row>
    <row r="65" spans="1:7" hidden="1" x14ac:dyDescent="0.25">
      <c r="A65" s="56" t="s">
        <v>20</v>
      </c>
      <c r="B65" s="56" t="s">
        <v>7</v>
      </c>
      <c r="C65" s="56" t="s">
        <v>9</v>
      </c>
      <c r="D65" s="56" t="s">
        <v>11</v>
      </c>
      <c r="E65" s="56">
        <v>168</v>
      </c>
      <c r="F65" s="57">
        <v>2723200.5</v>
      </c>
      <c r="G65" s="56">
        <v>6.1692115582381835</v>
      </c>
    </row>
    <row r="66" spans="1:7" hidden="1" x14ac:dyDescent="0.25">
      <c r="A66" s="56" t="s">
        <v>20</v>
      </c>
      <c r="B66" s="56" t="s">
        <v>7</v>
      </c>
      <c r="C66" s="56" t="s">
        <v>9</v>
      </c>
      <c r="D66" s="56" t="s">
        <v>10</v>
      </c>
      <c r="E66" s="56">
        <v>51</v>
      </c>
      <c r="F66" s="57">
        <v>1326019.5</v>
      </c>
      <c r="G66" s="56">
        <v>3.8460972858996421</v>
      </c>
    </row>
    <row r="67" spans="1:7" x14ac:dyDescent="0.25">
      <c r="A67" s="56" t="s">
        <v>20</v>
      </c>
      <c r="B67" s="56" t="s">
        <v>7</v>
      </c>
      <c r="C67" s="56" t="s">
        <v>9</v>
      </c>
      <c r="D67" s="56" t="s">
        <v>8</v>
      </c>
      <c r="E67" s="56">
        <v>117</v>
      </c>
      <c r="F67" s="57">
        <v>1397181</v>
      </c>
      <c r="G67" s="56">
        <v>8.3740045133737144</v>
      </c>
    </row>
    <row r="68" spans="1:7" hidden="1" x14ac:dyDescent="0.25">
      <c r="A68" s="56" t="s">
        <v>20</v>
      </c>
      <c r="B68" s="56" t="s">
        <v>7</v>
      </c>
      <c r="C68" s="56" t="s">
        <v>24</v>
      </c>
      <c r="D68" s="56" t="s">
        <v>11</v>
      </c>
      <c r="E68" s="56">
        <v>1037</v>
      </c>
      <c r="F68" s="57">
        <v>4845838</v>
      </c>
      <c r="G68" s="56">
        <v>21.399807422369467</v>
      </c>
    </row>
    <row r="69" spans="1:7" hidden="1" x14ac:dyDescent="0.25">
      <c r="A69" s="56" t="s">
        <v>20</v>
      </c>
      <c r="B69" s="56" t="s">
        <v>7</v>
      </c>
      <c r="C69" s="56" t="s">
        <v>24</v>
      </c>
      <c r="D69" s="56" t="s">
        <v>10</v>
      </c>
      <c r="E69" s="56">
        <v>301</v>
      </c>
      <c r="F69" s="57">
        <v>2388283</v>
      </c>
      <c r="G69" s="56">
        <v>12.603196522355182</v>
      </c>
    </row>
    <row r="70" spans="1:7" x14ac:dyDescent="0.25">
      <c r="A70" s="56" t="s">
        <v>20</v>
      </c>
      <c r="B70" s="56" t="s">
        <v>7</v>
      </c>
      <c r="C70" s="56" t="s">
        <v>24</v>
      </c>
      <c r="D70" s="56" t="s">
        <v>8</v>
      </c>
      <c r="E70" s="56">
        <v>736</v>
      </c>
      <c r="F70" s="57">
        <v>2457555</v>
      </c>
      <c r="G70" s="56">
        <v>29.948465039439604</v>
      </c>
    </row>
    <row r="71" spans="1:7" hidden="1" x14ac:dyDescent="0.25">
      <c r="A71" s="56" t="s">
        <v>20</v>
      </c>
      <c r="B71" s="56" t="s">
        <v>7</v>
      </c>
      <c r="C71" s="56" t="s">
        <v>55</v>
      </c>
      <c r="D71" s="56" t="s">
        <v>11</v>
      </c>
      <c r="E71" s="56">
        <v>345</v>
      </c>
      <c r="F71" s="57">
        <v>1729476</v>
      </c>
      <c r="G71" s="56">
        <v>19.948238657258038</v>
      </c>
    </row>
    <row r="72" spans="1:7" hidden="1" x14ac:dyDescent="0.25">
      <c r="A72" s="56" t="s">
        <v>20</v>
      </c>
      <c r="B72" s="56" t="s">
        <v>7</v>
      </c>
      <c r="C72" s="56" t="s">
        <v>55</v>
      </c>
      <c r="D72" s="56" t="s">
        <v>10</v>
      </c>
      <c r="E72" s="56">
        <v>103</v>
      </c>
      <c r="F72" s="57">
        <v>957850</v>
      </c>
      <c r="G72" s="56">
        <v>10.753249464947539</v>
      </c>
    </row>
    <row r="73" spans="1:7" x14ac:dyDescent="0.25">
      <c r="A73" s="56" t="s">
        <v>20</v>
      </c>
      <c r="B73" s="56" t="s">
        <v>7</v>
      </c>
      <c r="C73" s="56" t="s">
        <v>55</v>
      </c>
      <c r="D73" s="56" t="s">
        <v>8</v>
      </c>
      <c r="E73" s="56">
        <v>242</v>
      </c>
      <c r="F73" s="57">
        <v>771626</v>
      </c>
      <c r="G73" s="56">
        <v>31.362343933459993</v>
      </c>
    </row>
    <row r="74" spans="1:7" hidden="1" x14ac:dyDescent="0.25">
      <c r="A74" s="56" t="s">
        <v>19</v>
      </c>
      <c r="B74" s="56" t="s">
        <v>12</v>
      </c>
      <c r="C74" s="56" t="s">
        <v>9</v>
      </c>
      <c r="D74" s="56" t="s">
        <v>11</v>
      </c>
      <c r="E74" s="56">
        <v>4</v>
      </c>
      <c r="F74" s="57">
        <v>54291.5</v>
      </c>
      <c r="G74" s="56">
        <v>7.3676358177615278</v>
      </c>
    </row>
    <row r="75" spans="1:7" hidden="1" x14ac:dyDescent="0.25">
      <c r="A75" s="56" t="s">
        <v>19</v>
      </c>
      <c r="B75" s="56" t="s">
        <v>12</v>
      </c>
      <c r="C75" s="56" t="s">
        <v>9</v>
      </c>
      <c r="D75" s="56" t="s">
        <v>10</v>
      </c>
      <c r="E75" s="56">
        <v>1</v>
      </c>
      <c r="F75" s="57">
        <v>26261</v>
      </c>
      <c r="G75" s="56">
        <v>3.8079281063173527</v>
      </c>
    </row>
    <row r="76" spans="1:7" x14ac:dyDescent="0.25">
      <c r="A76" s="56" t="s">
        <v>19</v>
      </c>
      <c r="B76" s="56" t="s">
        <v>12</v>
      </c>
      <c r="C76" s="56" t="s">
        <v>9</v>
      </c>
      <c r="D76" s="56" t="s">
        <v>8</v>
      </c>
      <c r="E76" s="56">
        <v>3</v>
      </c>
      <c r="F76" s="57">
        <v>28030.5</v>
      </c>
      <c r="G76" s="56">
        <v>10.702627495050034</v>
      </c>
    </row>
    <row r="77" spans="1:7" hidden="1" x14ac:dyDescent="0.25">
      <c r="A77" s="56" t="s">
        <v>19</v>
      </c>
      <c r="B77" s="56" t="s">
        <v>12</v>
      </c>
      <c r="C77" s="56" t="s">
        <v>24</v>
      </c>
      <c r="D77" s="56" t="s">
        <v>11</v>
      </c>
      <c r="E77" s="56">
        <v>20</v>
      </c>
      <c r="F77" s="57">
        <v>91912.5</v>
      </c>
      <c r="G77" s="56">
        <v>21.759825921392629</v>
      </c>
    </row>
    <row r="78" spans="1:7" hidden="1" x14ac:dyDescent="0.25">
      <c r="A78" s="56" t="s">
        <v>19</v>
      </c>
      <c r="B78" s="56" t="s">
        <v>12</v>
      </c>
      <c r="C78" s="56" t="s">
        <v>24</v>
      </c>
      <c r="D78" s="56" t="s">
        <v>10</v>
      </c>
      <c r="E78" s="56">
        <v>4</v>
      </c>
      <c r="F78" s="57">
        <v>44568.5</v>
      </c>
      <c r="G78" s="56">
        <v>8.9749486745122677</v>
      </c>
    </row>
    <row r="79" spans="1:7" x14ac:dyDescent="0.25">
      <c r="A79" s="56" t="s">
        <v>19</v>
      </c>
      <c r="B79" s="56" t="s">
        <v>12</v>
      </c>
      <c r="C79" s="56" t="s">
        <v>24</v>
      </c>
      <c r="D79" s="56" t="s">
        <v>8</v>
      </c>
      <c r="E79" s="56">
        <v>16</v>
      </c>
      <c r="F79" s="57">
        <v>47344</v>
      </c>
      <c r="G79" s="56">
        <v>33.795201081446436</v>
      </c>
    </row>
    <row r="80" spans="1:7" hidden="1" x14ac:dyDescent="0.25">
      <c r="A80" s="56" t="s">
        <v>19</v>
      </c>
      <c r="B80" s="56" t="s">
        <v>12</v>
      </c>
      <c r="C80" s="56" t="s">
        <v>55</v>
      </c>
      <c r="D80" s="56" t="s">
        <v>11</v>
      </c>
      <c r="E80" s="56">
        <v>7</v>
      </c>
      <c r="F80" s="57">
        <v>37347</v>
      </c>
      <c r="G80" s="56">
        <v>18.743138672450261</v>
      </c>
    </row>
    <row r="81" spans="1:7" hidden="1" x14ac:dyDescent="0.25">
      <c r="A81" s="56" t="s">
        <v>19</v>
      </c>
      <c r="B81" s="56" t="s">
        <v>12</v>
      </c>
      <c r="C81" s="56" t="s">
        <v>55</v>
      </c>
      <c r="D81" s="56" t="s">
        <v>10</v>
      </c>
      <c r="E81" s="56">
        <v>4</v>
      </c>
      <c r="F81" s="57">
        <v>20199</v>
      </c>
      <c r="G81" s="56">
        <v>19.80296054260112</v>
      </c>
    </row>
    <row r="82" spans="1:7" x14ac:dyDescent="0.25">
      <c r="A82" s="56" t="s">
        <v>19</v>
      </c>
      <c r="B82" s="56" t="s">
        <v>12</v>
      </c>
      <c r="C82" s="56" t="s">
        <v>55</v>
      </c>
      <c r="D82" s="56" t="s">
        <v>8</v>
      </c>
      <c r="E82" s="56">
        <v>3</v>
      </c>
      <c r="F82" s="57">
        <v>17148</v>
      </c>
      <c r="G82" s="56">
        <v>17.494751574527644</v>
      </c>
    </row>
    <row r="83" spans="1:7" hidden="1" x14ac:dyDescent="0.25">
      <c r="A83" s="56" t="s">
        <v>19</v>
      </c>
      <c r="B83" s="56" t="s">
        <v>7</v>
      </c>
      <c r="C83" s="56" t="s">
        <v>9</v>
      </c>
      <c r="D83" s="56" t="s">
        <v>11</v>
      </c>
      <c r="E83" s="56">
        <v>151</v>
      </c>
      <c r="F83" s="57">
        <v>2746032</v>
      </c>
      <c r="G83" s="56">
        <v>5.4988434220722846</v>
      </c>
    </row>
    <row r="84" spans="1:7" hidden="1" x14ac:dyDescent="0.25">
      <c r="A84" s="56" t="s">
        <v>19</v>
      </c>
      <c r="B84" s="56" t="s">
        <v>7</v>
      </c>
      <c r="C84" s="56" t="s">
        <v>9</v>
      </c>
      <c r="D84" s="56" t="s">
        <v>10</v>
      </c>
      <c r="E84" s="56">
        <v>40</v>
      </c>
      <c r="F84" s="57">
        <v>1337010.5</v>
      </c>
      <c r="G84" s="56">
        <v>2.991749129868464</v>
      </c>
    </row>
    <row r="85" spans="1:7" x14ac:dyDescent="0.25">
      <c r="A85" s="56" t="s">
        <v>19</v>
      </c>
      <c r="B85" s="56" t="s">
        <v>7</v>
      </c>
      <c r="C85" s="56" t="s">
        <v>9</v>
      </c>
      <c r="D85" s="56" t="s">
        <v>8</v>
      </c>
      <c r="E85" s="56">
        <v>111</v>
      </c>
      <c r="F85" s="57">
        <v>1409021.5</v>
      </c>
      <c r="G85" s="56">
        <v>7.8778074003838832</v>
      </c>
    </row>
    <row r="86" spans="1:7" hidden="1" x14ac:dyDescent="0.25">
      <c r="A86" s="56" t="s">
        <v>19</v>
      </c>
      <c r="B86" s="56" t="s">
        <v>7</v>
      </c>
      <c r="C86" s="56" t="s">
        <v>24</v>
      </c>
      <c r="D86" s="56" t="s">
        <v>11</v>
      </c>
      <c r="E86" s="56">
        <v>943</v>
      </c>
      <c r="F86" s="57">
        <v>4855529</v>
      </c>
      <c r="G86" s="56">
        <v>19.421158847985463</v>
      </c>
    </row>
    <row r="87" spans="1:7" hidden="1" x14ac:dyDescent="0.25">
      <c r="A87" s="56" t="s">
        <v>19</v>
      </c>
      <c r="B87" s="56" t="s">
        <v>7</v>
      </c>
      <c r="C87" s="56" t="s">
        <v>24</v>
      </c>
      <c r="D87" s="56" t="s">
        <v>10</v>
      </c>
      <c r="E87" s="56">
        <v>262</v>
      </c>
      <c r="F87" s="57">
        <v>2392957.5</v>
      </c>
      <c r="G87" s="56">
        <v>10.948794535632162</v>
      </c>
    </row>
    <row r="88" spans="1:7" x14ac:dyDescent="0.25">
      <c r="A88" s="56" t="s">
        <v>19</v>
      </c>
      <c r="B88" s="56" t="s">
        <v>7</v>
      </c>
      <c r="C88" s="56" t="s">
        <v>24</v>
      </c>
      <c r="D88" s="56" t="s">
        <v>8</v>
      </c>
      <c r="E88" s="56">
        <v>681</v>
      </c>
      <c r="F88" s="57">
        <v>2462571.5</v>
      </c>
      <c r="G88" s="56">
        <v>27.654019385833063</v>
      </c>
    </row>
    <row r="89" spans="1:7" hidden="1" x14ac:dyDescent="0.25">
      <c r="A89" s="56" t="s">
        <v>19</v>
      </c>
      <c r="B89" s="56" t="s">
        <v>7</v>
      </c>
      <c r="C89" s="56" t="s">
        <v>55</v>
      </c>
      <c r="D89" s="56" t="s">
        <v>11</v>
      </c>
      <c r="E89" s="56">
        <v>352</v>
      </c>
      <c r="F89" s="57">
        <v>1776565</v>
      </c>
      <c r="G89" s="56">
        <v>19.813516533310068</v>
      </c>
    </row>
    <row r="90" spans="1:7" hidden="1" x14ac:dyDescent="0.25">
      <c r="A90" s="56" t="s">
        <v>19</v>
      </c>
      <c r="B90" s="56" t="s">
        <v>7</v>
      </c>
      <c r="C90" s="56" t="s">
        <v>55</v>
      </c>
      <c r="D90" s="56" t="s">
        <v>10</v>
      </c>
      <c r="E90" s="56">
        <v>111</v>
      </c>
      <c r="F90" s="57">
        <v>978529</v>
      </c>
      <c r="G90" s="56">
        <v>11.343557523588979</v>
      </c>
    </row>
    <row r="91" spans="1:7" x14ac:dyDescent="0.25">
      <c r="A91" s="56" t="s">
        <v>19</v>
      </c>
      <c r="B91" s="56" t="s">
        <v>7</v>
      </c>
      <c r="C91" s="56" t="s">
        <v>55</v>
      </c>
      <c r="D91" s="56" t="s">
        <v>8</v>
      </c>
      <c r="E91" s="56">
        <v>241</v>
      </c>
      <c r="F91" s="57">
        <v>798036</v>
      </c>
      <c r="G91" s="56">
        <v>30.199138885965045</v>
      </c>
    </row>
    <row r="92" spans="1:7" hidden="1" x14ac:dyDescent="0.25">
      <c r="A92" s="56" t="s">
        <v>18</v>
      </c>
      <c r="B92" s="56" t="s">
        <v>12</v>
      </c>
      <c r="C92" s="56" t="s">
        <v>9</v>
      </c>
      <c r="D92" s="56" t="s">
        <v>11</v>
      </c>
      <c r="E92" s="56">
        <v>1</v>
      </c>
      <c r="F92" s="57">
        <v>54355.5</v>
      </c>
      <c r="G92" s="56">
        <v>1.8397402286797104</v>
      </c>
    </row>
    <row r="93" spans="1:7" hidden="1" x14ac:dyDescent="0.25">
      <c r="A93" s="56" t="s">
        <v>18</v>
      </c>
      <c r="B93" s="56" t="s">
        <v>12</v>
      </c>
      <c r="C93" s="56" t="s">
        <v>9</v>
      </c>
      <c r="D93" s="56" t="s">
        <v>10</v>
      </c>
      <c r="E93" s="56">
        <v>1</v>
      </c>
      <c r="F93" s="57">
        <v>26281.5</v>
      </c>
      <c r="G93" s="56">
        <v>3.8049578600916991</v>
      </c>
    </row>
    <row r="94" spans="1:7" x14ac:dyDescent="0.25">
      <c r="A94" s="56" t="s">
        <v>18</v>
      </c>
      <c r="B94" s="56" t="s">
        <v>12</v>
      </c>
      <c r="C94" s="56" t="s">
        <v>9</v>
      </c>
      <c r="D94" s="56" t="s">
        <v>8</v>
      </c>
      <c r="E94" s="56"/>
      <c r="F94" s="57">
        <v>28074</v>
      </c>
      <c r="G94" s="56">
        <v>0</v>
      </c>
    </row>
    <row r="95" spans="1:7" hidden="1" x14ac:dyDescent="0.25">
      <c r="A95" s="56" t="s">
        <v>18</v>
      </c>
      <c r="B95" s="56" t="s">
        <v>12</v>
      </c>
      <c r="C95" s="56" t="s">
        <v>24</v>
      </c>
      <c r="D95" s="56" t="s">
        <v>11</v>
      </c>
      <c r="E95" s="56">
        <v>24</v>
      </c>
      <c r="F95" s="57">
        <v>91636</v>
      </c>
      <c r="G95" s="56">
        <v>26.19058012134969</v>
      </c>
    </row>
    <row r="96" spans="1:7" hidden="1" x14ac:dyDescent="0.25">
      <c r="A96" s="56" t="s">
        <v>18</v>
      </c>
      <c r="B96" s="56" t="s">
        <v>12</v>
      </c>
      <c r="C96" s="56" t="s">
        <v>24</v>
      </c>
      <c r="D96" s="56" t="s">
        <v>10</v>
      </c>
      <c r="E96" s="56">
        <v>7</v>
      </c>
      <c r="F96" s="57">
        <v>44399.5</v>
      </c>
      <c r="G96" s="56">
        <v>15.765943310172412</v>
      </c>
    </row>
    <row r="97" spans="1:7" x14ac:dyDescent="0.25">
      <c r="A97" s="56" t="s">
        <v>18</v>
      </c>
      <c r="B97" s="56" t="s">
        <v>12</v>
      </c>
      <c r="C97" s="56" t="s">
        <v>24</v>
      </c>
      <c r="D97" s="56" t="s">
        <v>8</v>
      </c>
      <c r="E97" s="56">
        <v>17</v>
      </c>
      <c r="F97" s="57">
        <v>47236.5</v>
      </c>
      <c r="G97" s="56">
        <v>35.989118584145736</v>
      </c>
    </row>
    <row r="98" spans="1:7" hidden="1" x14ac:dyDescent="0.25">
      <c r="A98" s="56" t="s">
        <v>18</v>
      </c>
      <c r="B98" s="56" t="s">
        <v>12</v>
      </c>
      <c r="C98" s="56" t="s">
        <v>55</v>
      </c>
      <c r="D98" s="56" t="s">
        <v>11</v>
      </c>
      <c r="E98" s="56">
        <v>7</v>
      </c>
      <c r="F98" s="57">
        <v>38305.5</v>
      </c>
      <c r="G98" s="56">
        <v>18.274138178590544</v>
      </c>
    </row>
    <row r="99" spans="1:7" hidden="1" x14ac:dyDescent="0.25">
      <c r="A99" s="56" t="s">
        <v>18</v>
      </c>
      <c r="B99" s="56" t="s">
        <v>12</v>
      </c>
      <c r="C99" s="56" t="s">
        <v>55</v>
      </c>
      <c r="D99" s="56" t="s">
        <v>10</v>
      </c>
      <c r="E99" s="56">
        <v>5</v>
      </c>
      <c r="F99" s="57">
        <v>20637.5</v>
      </c>
      <c r="G99" s="56">
        <v>24.227740763173834</v>
      </c>
    </row>
    <row r="100" spans="1:7" x14ac:dyDescent="0.25">
      <c r="A100" s="56" t="s">
        <v>18</v>
      </c>
      <c r="B100" s="56" t="s">
        <v>12</v>
      </c>
      <c r="C100" s="56" t="s">
        <v>55</v>
      </c>
      <c r="D100" s="56" t="s">
        <v>8</v>
      </c>
      <c r="E100" s="56">
        <v>2</v>
      </c>
      <c r="F100" s="57">
        <v>17668</v>
      </c>
      <c r="G100" s="56">
        <v>11.319900384876613</v>
      </c>
    </row>
    <row r="101" spans="1:7" hidden="1" x14ac:dyDescent="0.25">
      <c r="A101" s="56" t="s">
        <v>18</v>
      </c>
      <c r="B101" s="56" t="s">
        <v>7</v>
      </c>
      <c r="C101" s="56" t="s">
        <v>9</v>
      </c>
      <c r="D101" s="56" t="s">
        <v>11</v>
      </c>
      <c r="E101" s="56">
        <v>161</v>
      </c>
      <c r="F101" s="57">
        <v>2760979.5</v>
      </c>
      <c r="G101" s="56">
        <v>5.831263868493048</v>
      </c>
    </row>
    <row r="102" spans="1:7" hidden="1" x14ac:dyDescent="0.25">
      <c r="A102" s="56" t="s">
        <v>18</v>
      </c>
      <c r="B102" s="56" t="s">
        <v>7</v>
      </c>
      <c r="C102" s="56" t="s">
        <v>9</v>
      </c>
      <c r="D102" s="56" t="s">
        <v>10</v>
      </c>
      <c r="E102" s="56">
        <v>50</v>
      </c>
      <c r="F102" s="57">
        <v>1343821</v>
      </c>
      <c r="G102" s="56">
        <v>3.7207336393760775</v>
      </c>
    </row>
    <row r="103" spans="1:7" x14ac:dyDescent="0.25">
      <c r="A103" s="56" t="s">
        <v>18</v>
      </c>
      <c r="B103" s="56" t="s">
        <v>7</v>
      </c>
      <c r="C103" s="56" t="s">
        <v>9</v>
      </c>
      <c r="D103" s="56" t="s">
        <v>8</v>
      </c>
      <c r="E103" s="56">
        <v>111</v>
      </c>
      <c r="F103" s="57">
        <v>1417158.5</v>
      </c>
      <c r="G103" s="56">
        <v>7.8325748319612805</v>
      </c>
    </row>
    <row r="104" spans="1:7" hidden="1" x14ac:dyDescent="0.25">
      <c r="A104" s="56" t="s">
        <v>18</v>
      </c>
      <c r="B104" s="56" t="s">
        <v>7</v>
      </c>
      <c r="C104" s="56" t="s">
        <v>24</v>
      </c>
      <c r="D104" s="56" t="s">
        <v>11</v>
      </c>
      <c r="E104" s="56">
        <v>929</v>
      </c>
      <c r="F104" s="57">
        <v>4864304</v>
      </c>
      <c r="G104" s="56">
        <v>19.098312934388968</v>
      </c>
    </row>
    <row r="105" spans="1:7" hidden="1" x14ac:dyDescent="0.25">
      <c r="A105" s="56" t="s">
        <v>18</v>
      </c>
      <c r="B105" s="56" t="s">
        <v>7</v>
      </c>
      <c r="C105" s="56" t="s">
        <v>24</v>
      </c>
      <c r="D105" s="56" t="s">
        <v>10</v>
      </c>
      <c r="E105" s="56">
        <v>269</v>
      </c>
      <c r="F105" s="57">
        <v>2397237.5</v>
      </c>
      <c r="G105" s="56">
        <v>11.221249459012718</v>
      </c>
    </row>
    <row r="106" spans="1:7" x14ac:dyDescent="0.25">
      <c r="A106" s="56" t="s">
        <v>18</v>
      </c>
      <c r="B106" s="56" t="s">
        <v>7</v>
      </c>
      <c r="C106" s="56" t="s">
        <v>24</v>
      </c>
      <c r="D106" s="56" t="s">
        <v>8</v>
      </c>
      <c r="E106" s="56">
        <v>660</v>
      </c>
      <c r="F106" s="57">
        <v>2467066.5</v>
      </c>
      <c r="G106" s="56">
        <v>26.75242033402829</v>
      </c>
    </row>
    <row r="107" spans="1:7" hidden="1" x14ac:dyDescent="0.25">
      <c r="A107" s="56" t="s">
        <v>18</v>
      </c>
      <c r="B107" s="56" t="s">
        <v>7</v>
      </c>
      <c r="C107" s="56" t="s">
        <v>55</v>
      </c>
      <c r="D107" s="56" t="s">
        <v>11</v>
      </c>
      <c r="E107" s="56">
        <v>316</v>
      </c>
      <c r="F107" s="57">
        <v>1823929</v>
      </c>
      <c r="G107" s="56">
        <v>17.325235795910913</v>
      </c>
    </row>
    <row r="108" spans="1:7" hidden="1" x14ac:dyDescent="0.25">
      <c r="A108" s="56" t="s">
        <v>18</v>
      </c>
      <c r="B108" s="56" t="s">
        <v>7</v>
      </c>
      <c r="C108" s="56" t="s">
        <v>55</v>
      </c>
      <c r="D108" s="56" t="s">
        <v>10</v>
      </c>
      <c r="E108" s="56">
        <v>105</v>
      </c>
      <c r="F108" s="57">
        <v>999615</v>
      </c>
      <c r="G108" s="56">
        <v>10.504044056961931</v>
      </c>
    </row>
    <row r="109" spans="1:7" x14ac:dyDescent="0.25">
      <c r="A109" s="56" t="s">
        <v>18</v>
      </c>
      <c r="B109" s="56" t="s">
        <v>7</v>
      </c>
      <c r="C109" s="56" t="s">
        <v>55</v>
      </c>
      <c r="D109" s="56" t="s">
        <v>8</v>
      </c>
      <c r="E109" s="56">
        <v>211</v>
      </c>
      <c r="F109" s="57">
        <v>824314</v>
      </c>
      <c r="G109" s="56">
        <v>25.597041903934663</v>
      </c>
    </row>
    <row r="110" spans="1:7" hidden="1" x14ac:dyDescent="0.25">
      <c r="A110" s="56" t="s">
        <v>17</v>
      </c>
      <c r="B110" s="56" t="s">
        <v>12</v>
      </c>
      <c r="C110" s="56" t="s">
        <v>9</v>
      </c>
      <c r="D110" s="56" t="s">
        <v>11</v>
      </c>
      <c r="E110" s="56">
        <v>5</v>
      </c>
      <c r="F110" s="57">
        <v>54517</v>
      </c>
      <c r="G110" s="56">
        <v>9.171451106994148</v>
      </c>
    </row>
    <row r="111" spans="1:7" hidden="1" x14ac:dyDescent="0.25">
      <c r="A111" s="56" t="s">
        <v>17</v>
      </c>
      <c r="B111" s="56" t="s">
        <v>12</v>
      </c>
      <c r="C111" s="56" t="s">
        <v>9</v>
      </c>
      <c r="D111" s="56" t="s">
        <v>10</v>
      </c>
      <c r="E111" s="56">
        <v>1</v>
      </c>
      <c r="F111" s="57">
        <v>26370.5</v>
      </c>
      <c r="G111" s="56">
        <v>3.7921161904400749</v>
      </c>
    </row>
    <row r="112" spans="1:7" x14ac:dyDescent="0.25">
      <c r="A112" s="56" t="s">
        <v>17</v>
      </c>
      <c r="B112" s="56" t="s">
        <v>12</v>
      </c>
      <c r="C112" s="56" t="s">
        <v>9</v>
      </c>
      <c r="D112" s="56" t="s">
        <v>8</v>
      </c>
      <c r="E112" s="56">
        <v>4</v>
      </c>
      <c r="F112" s="57">
        <v>28146.5</v>
      </c>
      <c r="G112" s="56">
        <v>14.211358428223757</v>
      </c>
    </row>
    <row r="113" spans="1:7" hidden="1" x14ac:dyDescent="0.25">
      <c r="A113" s="56" t="s">
        <v>17</v>
      </c>
      <c r="B113" s="56" t="s">
        <v>12</v>
      </c>
      <c r="C113" s="56" t="s">
        <v>24</v>
      </c>
      <c r="D113" s="56" t="s">
        <v>11</v>
      </c>
      <c r="E113" s="56">
        <v>19</v>
      </c>
      <c r="F113" s="57">
        <v>91631.5</v>
      </c>
      <c r="G113" s="56">
        <v>20.735227514555586</v>
      </c>
    </row>
    <row r="114" spans="1:7" hidden="1" x14ac:dyDescent="0.25">
      <c r="A114" s="56" t="s">
        <v>17</v>
      </c>
      <c r="B114" s="56" t="s">
        <v>12</v>
      </c>
      <c r="C114" s="56" t="s">
        <v>24</v>
      </c>
      <c r="D114" s="56" t="s">
        <v>10</v>
      </c>
      <c r="E114" s="56">
        <v>8</v>
      </c>
      <c r="F114" s="57">
        <v>44445.5</v>
      </c>
      <c r="G114" s="56">
        <v>17.999572510152884</v>
      </c>
    </row>
    <row r="115" spans="1:7" x14ac:dyDescent="0.25">
      <c r="A115" s="56" t="s">
        <v>17</v>
      </c>
      <c r="B115" s="56" t="s">
        <v>12</v>
      </c>
      <c r="C115" s="56" t="s">
        <v>24</v>
      </c>
      <c r="D115" s="56" t="s">
        <v>8</v>
      </c>
      <c r="E115" s="56">
        <v>11</v>
      </c>
      <c r="F115" s="57">
        <v>47186</v>
      </c>
      <c r="G115" s="56">
        <v>23.311999321832747</v>
      </c>
    </row>
    <row r="116" spans="1:7" hidden="1" x14ac:dyDescent="0.25">
      <c r="A116" s="56" t="s">
        <v>17</v>
      </c>
      <c r="B116" s="56" t="s">
        <v>12</v>
      </c>
      <c r="C116" s="56" t="s">
        <v>55</v>
      </c>
      <c r="D116" s="56" t="s">
        <v>11</v>
      </c>
      <c r="E116" s="56">
        <v>3</v>
      </c>
      <c r="F116" s="57">
        <v>39122</v>
      </c>
      <c r="G116" s="56">
        <v>7.6683196155615763</v>
      </c>
    </row>
    <row r="117" spans="1:7" hidden="1" x14ac:dyDescent="0.25">
      <c r="A117" s="56" t="s">
        <v>17</v>
      </c>
      <c r="B117" s="56" t="s">
        <v>12</v>
      </c>
      <c r="C117" s="56" t="s">
        <v>55</v>
      </c>
      <c r="D117" s="56" t="s">
        <v>10</v>
      </c>
      <c r="E117" s="56"/>
      <c r="F117" s="57">
        <v>20959.5</v>
      </c>
      <c r="G117" s="56">
        <v>0</v>
      </c>
    </row>
    <row r="118" spans="1:7" x14ac:dyDescent="0.25">
      <c r="A118" s="56" t="s">
        <v>17</v>
      </c>
      <c r="B118" s="56" t="s">
        <v>12</v>
      </c>
      <c r="C118" s="56" t="s">
        <v>55</v>
      </c>
      <c r="D118" s="56" t="s">
        <v>8</v>
      </c>
      <c r="E118" s="56">
        <v>3</v>
      </c>
      <c r="F118" s="57">
        <v>18162.5</v>
      </c>
      <c r="G118" s="56">
        <v>16.517549896765313</v>
      </c>
    </row>
    <row r="119" spans="1:7" hidden="1" x14ac:dyDescent="0.25">
      <c r="A119" s="56" t="s">
        <v>17</v>
      </c>
      <c r="B119" s="56" t="s">
        <v>7</v>
      </c>
      <c r="C119" s="56" t="s">
        <v>9</v>
      </c>
      <c r="D119" s="56" t="s">
        <v>11</v>
      </c>
      <c r="E119" s="56">
        <v>154</v>
      </c>
      <c r="F119" s="57">
        <v>2774073.5</v>
      </c>
      <c r="G119" s="56">
        <v>5.551403017980598</v>
      </c>
    </row>
    <row r="120" spans="1:7" hidden="1" x14ac:dyDescent="0.25">
      <c r="A120" s="56" t="s">
        <v>17</v>
      </c>
      <c r="B120" s="56" t="s">
        <v>7</v>
      </c>
      <c r="C120" s="56" t="s">
        <v>9</v>
      </c>
      <c r="D120" s="56" t="s">
        <v>10</v>
      </c>
      <c r="E120" s="56">
        <v>46</v>
      </c>
      <c r="F120" s="57">
        <v>1349393.5</v>
      </c>
      <c r="G120" s="56">
        <v>3.4089389047746264</v>
      </c>
    </row>
    <row r="121" spans="1:7" x14ac:dyDescent="0.25">
      <c r="A121" s="56" t="s">
        <v>17</v>
      </c>
      <c r="B121" s="56" t="s">
        <v>7</v>
      </c>
      <c r="C121" s="56" t="s">
        <v>9</v>
      </c>
      <c r="D121" s="56" t="s">
        <v>8</v>
      </c>
      <c r="E121" s="56">
        <v>108</v>
      </c>
      <c r="F121" s="57">
        <v>1424680</v>
      </c>
      <c r="G121" s="56">
        <v>7.5806496897548925</v>
      </c>
    </row>
    <row r="122" spans="1:7" hidden="1" x14ac:dyDescent="0.25">
      <c r="A122" s="56" t="s">
        <v>17</v>
      </c>
      <c r="B122" s="56" t="s">
        <v>7</v>
      </c>
      <c r="C122" s="56" t="s">
        <v>24</v>
      </c>
      <c r="D122" s="56" t="s">
        <v>11</v>
      </c>
      <c r="E122" s="56">
        <v>1005</v>
      </c>
      <c r="F122" s="57">
        <v>4876687</v>
      </c>
      <c r="G122" s="56">
        <v>20.608253102977493</v>
      </c>
    </row>
    <row r="123" spans="1:7" hidden="1" x14ac:dyDescent="0.25">
      <c r="A123" s="56" t="s">
        <v>17</v>
      </c>
      <c r="B123" s="56" t="s">
        <v>7</v>
      </c>
      <c r="C123" s="56" t="s">
        <v>24</v>
      </c>
      <c r="D123" s="56" t="s">
        <v>10</v>
      </c>
      <c r="E123" s="56">
        <v>305</v>
      </c>
      <c r="F123" s="57">
        <v>2404044</v>
      </c>
      <c r="G123" s="56">
        <v>12.686955812788785</v>
      </c>
    </row>
    <row r="124" spans="1:7" x14ac:dyDescent="0.25">
      <c r="A124" s="56" t="s">
        <v>17</v>
      </c>
      <c r="B124" s="56" t="s">
        <v>7</v>
      </c>
      <c r="C124" s="56" t="s">
        <v>24</v>
      </c>
      <c r="D124" s="56" t="s">
        <v>8</v>
      </c>
      <c r="E124" s="56">
        <v>700</v>
      </c>
      <c r="F124" s="57">
        <v>2472643</v>
      </c>
      <c r="G124" s="56">
        <v>28.309788351978025</v>
      </c>
    </row>
    <row r="125" spans="1:7" hidden="1" x14ac:dyDescent="0.25">
      <c r="A125" s="56" t="s">
        <v>17</v>
      </c>
      <c r="B125" s="56" t="s">
        <v>7</v>
      </c>
      <c r="C125" s="56" t="s">
        <v>55</v>
      </c>
      <c r="D125" s="56" t="s">
        <v>11</v>
      </c>
      <c r="E125" s="56">
        <v>377</v>
      </c>
      <c r="F125" s="57">
        <v>1868613.5</v>
      </c>
      <c r="G125" s="56">
        <v>20.175386723899834</v>
      </c>
    </row>
    <row r="126" spans="1:7" hidden="1" x14ac:dyDescent="0.25">
      <c r="A126" s="56" t="s">
        <v>17</v>
      </c>
      <c r="B126" s="56" t="s">
        <v>7</v>
      </c>
      <c r="C126" s="56" t="s">
        <v>55</v>
      </c>
      <c r="D126" s="56" t="s">
        <v>10</v>
      </c>
      <c r="E126" s="56">
        <v>107</v>
      </c>
      <c r="F126" s="57">
        <v>1019567</v>
      </c>
      <c r="G126" s="56">
        <v>10.494651160737844</v>
      </c>
    </row>
    <row r="127" spans="1:7" x14ac:dyDescent="0.25">
      <c r="A127" s="56" t="s">
        <v>17</v>
      </c>
      <c r="B127" s="56" t="s">
        <v>7</v>
      </c>
      <c r="C127" s="56" t="s">
        <v>55</v>
      </c>
      <c r="D127" s="56" t="s">
        <v>8</v>
      </c>
      <c r="E127" s="56">
        <v>270</v>
      </c>
      <c r="F127" s="57">
        <v>849046.5</v>
      </c>
      <c r="G127" s="56">
        <v>31.800378424503251</v>
      </c>
    </row>
    <row r="128" spans="1:7" hidden="1" x14ac:dyDescent="0.25">
      <c r="A128" s="56" t="s">
        <v>16</v>
      </c>
      <c r="B128" s="56" t="s">
        <v>12</v>
      </c>
      <c r="C128" s="56" t="s">
        <v>9</v>
      </c>
      <c r="D128" s="56" t="s">
        <v>11</v>
      </c>
      <c r="E128" s="56">
        <v>4</v>
      </c>
      <c r="F128" s="57">
        <v>54851</v>
      </c>
      <c r="G128" s="56">
        <v>7.2924832728664919</v>
      </c>
    </row>
    <row r="129" spans="1:7" hidden="1" x14ac:dyDescent="0.25">
      <c r="A129" s="56" t="s">
        <v>16</v>
      </c>
      <c r="B129" s="56" t="s">
        <v>12</v>
      </c>
      <c r="C129" s="56" t="s">
        <v>9</v>
      </c>
      <c r="D129" s="56" t="s">
        <v>10</v>
      </c>
      <c r="E129" s="56"/>
      <c r="F129" s="57">
        <v>26562.5</v>
      </c>
      <c r="G129" s="56">
        <v>0</v>
      </c>
    </row>
    <row r="130" spans="1:7" x14ac:dyDescent="0.25">
      <c r="A130" s="56" t="s">
        <v>16</v>
      </c>
      <c r="B130" s="56" t="s">
        <v>12</v>
      </c>
      <c r="C130" s="56" t="s">
        <v>9</v>
      </c>
      <c r="D130" s="56" t="s">
        <v>8</v>
      </c>
      <c r="E130" s="56">
        <v>4</v>
      </c>
      <c r="F130" s="57">
        <v>28288.5</v>
      </c>
      <c r="G130" s="56">
        <v>14.140021563532885</v>
      </c>
    </row>
    <row r="131" spans="1:7" hidden="1" x14ac:dyDescent="0.25">
      <c r="A131" s="56" t="s">
        <v>16</v>
      </c>
      <c r="B131" s="56" t="s">
        <v>12</v>
      </c>
      <c r="C131" s="56" t="s">
        <v>24</v>
      </c>
      <c r="D131" s="56" t="s">
        <v>11</v>
      </c>
      <c r="E131" s="56">
        <v>23</v>
      </c>
      <c r="F131" s="57">
        <v>91768</v>
      </c>
      <c r="G131" s="56">
        <v>25.063202859384532</v>
      </c>
    </row>
    <row r="132" spans="1:7" hidden="1" x14ac:dyDescent="0.25">
      <c r="A132" s="56" t="s">
        <v>16</v>
      </c>
      <c r="B132" s="56" t="s">
        <v>12</v>
      </c>
      <c r="C132" s="56" t="s">
        <v>24</v>
      </c>
      <c r="D132" s="56" t="s">
        <v>10</v>
      </c>
      <c r="E132" s="56">
        <v>5</v>
      </c>
      <c r="F132" s="57">
        <v>44480</v>
      </c>
      <c r="G132" s="56">
        <v>11.241007194244604</v>
      </c>
    </row>
    <row r="133" spans="1:7" x14ac:dyDescent="0.25">
      <c r="A133" s="56" t="s">
        <v>16</v>
      </c>
      <c r="B133" s="56" t="s">
        <v>12</v>
      </c>
      <c r="C133" s="56" t="s">
        <v>24</v>
      </c>
      <c r="D133" s="56" t="s">
        <v>8</v>
      </c>
      <c r="E133" s="56">
        <v>18</v>
      </c>
      <c r="F133" s="57">
        <v>47288</v>
      </c>
      <c r="G133" s="56">
        <v>38.06462527491118</v>
      </c>
    </row>
    <row r="134" spans="1:7" hidden="1" x14ac:dyDescent="0.25">
      <c r="A134" s="56" t="s">
        <v>16</v>
      </c>
      <c r="B134" s="56" t="s">
        <v>12</v>
      </c>
      <c r="C134" s="56" t="s">
        <v>55</v>
      </c>
      <c r="D134" s="56" t="s">
        <v>11</v>
      </c>
      <c r="E134" s="56">
        <v>8</v>
      </c>
      <c r="F134" s="57">
        <v>39902.5</v>
      </c>
      <c r="G134" s="56">
        <v>20.048869118476286</v>
      </c>
    </row>
    <row r="135" spans="1:7" hidden="1" x14ac:dyDescent="0.25">
      <c r="A135" s="56" t="s">
        <v>16</v>
      </c>
      <c r="B135" s="56" t="s">
        <v>12</v>
      </c>
      <c r="C135" s="56" t="s">
        <v>55</v>
      </c>
      <c r="D135" s="56" t="s">
        <v>10</v>
      </c>
      <c r="E135" s="56">
        <v>1</v>
      </c>
      <c r="F135" s="57">
        <v>21292.5</v>
      </c>
      <c r="G135" s="56">
        <v>4.6964893741927911</v>
      </c>
    </row>
    <row r="136" spans="1:7" x14ac:dyDescent="0.25">
      <c r="A136" s="56" t="s">
        <v>16</v>
      </c>
      <c r="B136" s="56" t="s">
        <v>12</v>
      </c>
      <c r="C136" s="56" t="s">
        <v>55</v>
      </c>
      <c r="D136" s="56" t="s">
        <v>8</v>
      </c>
      <c r="E136" s="56">
        <v>7</v>
      </c>
      <c r="F136" s="57">
        <v>18610</v>
      </c>
      <c r="G136" s="56">
        <v>37.614185921547559</v>
      </c>
    </row>
    <row r="137" spans="1:7" hidden="1" x14ac:dyDescent="0.25">
      <c r="A137" s="56" t="s">
        <v>16</v>
      </c>
      <c r="B137" s="56" t="s">
        <v>7</v>
      </c>
      <c r="C137" s="56" t="s">
        <v>9</v>
      </c>
      <c r="D137" s="56" t="s">
        <v>11</v>
      </c>
      <c r="E137" s="56">
        <v>182</v>
      </c>
      <c r="F137" s="57">
        <v>2787594.5</v>
      </c>
      <c r="G137" s="56">
        <v>6.528926642666284</v>
      </c>
    </row>
    <row r="138" spans="1:7" hidden="1" x14ac:dyDescent="0.25">
      <c r="A138" s="56" t="s">
        <v>16</v>
      </c>
      <c r="B138" s="56" t="s">
        <v>7</v>
      </c>
      <c r="C138" s="56" t="s">
        <v>9</v>
      </c>
      <c r="D138" s="56" t="s">
        <v>10</v>
      </c>
      <c r="E138" s="56">
        <v>56</v>
      </c>
      <c r="F138" s="57">
        <v>1355456</v>
      </c>
      <c r="G138" s="56">
        <v>4.131450965579111</v>
      </c>
    </row>
    <row r="139" spans="1:7" x14ac:dyDescent="0.25">
      <c r="A139" s="56" t="s">
        <v>16</v>
      </c>
      <c r="B139" s="56" t="s">
        <v>7</v>
      </c>
      <c r="C139" s="56" t="s">
        <v>9</v>
      </c>
      <c r="D139" s="56" t="s">
        <v>8</v>
      </c>
      <c r="E139" s="56">
        <v>126</v>
      </c>
      <c r="F139" s="57">
        <v>1432138.5</v>
      </c>
      <c r="G139" s="56">
        <v>8.7980317546103262</v>
      </c>
    </row>
    <row r="140" spans="1:7" hidden="1" x14ac:dyDescent="0.25">
      <c r="A140" s="56" t="s">
        <v>16</v>
      </c>
      <c r="B140" s="56" t="s">
        <v>7</v>
      </c>
      <c r="C140" s="56" t="s">
        <v>24</v>
      </c>
      <c r="D140" s="56" t="s">
        <v>11</v>
      </c>
      <c r="E140" s="56">
        <v>1017</v>
      </c>
      <c r="F140" s="57">
        <v>4901046</v>
      </c>
      <c r="G140" s="56">
        <v>20.750672407481993</v>
      </c>
    </row>
    <row r="141" spans="1:7" hidden="1" x14ac:dyDescent="0.25">
      <c r="A141" s="56" t="s">
        <v>16</v>
      </c>
      <c r="B141" s="56" t="s">
        <v>7</v>
      </c>
      <c r="C141" s="56" t="s">
        <v>24</v>
      </c>
      <c r="D141" s="56" t="s">
        <v>10</v>
      </c>
      <c r="E141" s="56">
        <v>311</v>
      </c>
      <c r="F141" s="57">
        <v>2415925.5</v>
      </c>
      <c r="G141" s="56">
        <v>12.872913506645796</v>
      </c>
    </row>
    <row r="142" spans="1:7" x14ac:dyDescent="0.25">
      <c r="A142" s="56" t="s">
        <v>16</v>
      </c>
      <c r="B142" s="56" t="s">
        <v>7</v>
      </c>
      <c r="C142" s="56" t="s">
        <v>24</v>
      </c>
      <c r="D142" s="56" t="s">
        <v>8</v>
      </c>
      <c r="E142" s="56">
        <v>706</v>
      </c>
      <c r="F142" s="57">
        <v>2485120.5</v>
      </c>
      <c r="G142" s="56">
        <v>28.409085193253205</v>
      </c>
    </row>
    <row r="143" spans="1:7" hidden="1" x14ac:dyDescent="0.25">
      <c r="A143" s="56" t="s">
        <v>16</v>
      </c>
      <c r="B143" s="56" t="s">
        <v>7</v>
      </c>
      <c r="C143" s="56" t="s">
        <v>55</v>
      </c>
      <c r="D143" s="56" t="s">
        <v>11</v>
      </c>
      <c r="E143" s="56">
        <v>416</v>
      </c>
      <c r="F143" s="57">
        <v>1911738</v>
      </c>
      <c r="G143" s="56">
        <v>21.760303974707831</v>
      </c>
    </row>
    <row r="144" spans="1:7" hidden="1" x14ac:dyDescent="0.25">
      <c r="A144" s="56" t="s">
        <v>16</v>
      </c>
      <c r="B144" s="56" t="s">
        <v>7</v>
      </c>
      <c r="C144" s="56" t="s">
        <v>55</v>
      </c>
      <c r="D144" s="56" t="s">
        <v>10</v>
      </c>
      <c r="E144" s="56">
        <v>134</v>
      </c>
      <c r="F144" s="57">
        <v>1038866</v>
      </c>
      <c r="G144" s="56">
        <v>12.898679906744469</v>
      </c>
    </row>
    <row r="145" spans="1:7" x14ac:dyDescent="0.25">
      <c r="A145" s="56" t="s">
        <v>16</v>
      </c>
      <c r="B145" s="56" t="s">
        <v>7</v>
      </c>
      <c r="C145" s="56" t="s">
        <v>55</v>
      </c>
      <c r="D145" s="56" t="s">
        <v>8</v>
      </c>
      <c r="E145" s="56">
        <v>282</v>
      </c>
      <c r="F145" s="57">
        <v>872872</v>
      </c>
      <c r="G145" s="56">
        <v>32.307142398885524</v>
      </c>
    </row>
    <row r="146" spans="1:7" hidden="1" x14ac:dyDescent="0.25">
      <c r="A146" s="56" t="s">
        <v>15</v>
      </c>
      <c r="B146" s="56" t="s">
        <v>12</v>
      </c>
      <c r="C146" s="56" t="s">
        <v>9</v>
      </c>
      <c r="D146" s="56" t="s">
        <v>11</v>
      </c>
      <c r="E146" s="56">
        <v>2</v>
      </c>
      <c r="F146" s="57">
        <v>55349.5</v>
      </c>
      <c r="G146" s="56">
        <v>3.6134021084201304</v>
      </c>
    </row>
    <row r="147" spans="1:7" hidden="1" x14ac:dyDescent="0.25">
      <c r="A147" s="56" t="s">
        <v>15</v>
      </c>
      <c r="B147" s="56" t="s">
        <v>12</v>
      </c>
      <c r="C147" s="56" t="s">
        <v>9</v>
      </c>
      <c r="D147" s="56" t="s">
        <v>10</v>
      </c>
      <c r="E147" s="56">
        <v>1</v>
      </c>
      <c r="F147" s="57">
        <v>26731</v>
      </c>
      <c r="G147" s="56">
        <v>3.7409748980584343</v>
      </c>
    </row>
    <row r="148" spans="1:7" x14ac:dyDescent="0.25">
      <c r="A148" s="56" t="s">
        <v>15</v>
      </c>
      <c r="B148" s="56" t="s">
        <v>12</v>
      </c>
      <c r="C148" s="56" t="s">
        <v>9</v>
      </c>
      <c r="D148" s="56" t="s">
        <v>8</v>
      </c>
      <c r="E148" s="56">
        <v>1</v>
      </c>
      <c r="F148" s="57">
        <v>28618.5</v>
      </c>
      <c r="G148" s="56">
        <v>3.4942432342715373</v>
      </c>
    </row>
    <row r="149" spans="1:7" hidden="1" x14ac:dyDescent="0.25">
      <c r="A149" s="56" t="s">
        <v>15</v>
      </c>
      <c r="B149" s="56" t="s">
        <v>12</v>
      </c>
      <c r="C149" s="56" t="s">
        <v>24</v>
      </c>
      <c r="D149" s="56" t="s">
        <v>11</v>
      </c>
      <c r="E149" s="56">
        <v>17</v>
      </c>
      <c r="F149" s="57">
        <v>92115</v>
      </c>
      <c r="G149" s="56">
        <v>18.455191879715571</v>
      </c>
    </row>
    <row r="150" spans="1:7" hidden="1" x14ac:dyDescent="0.25">
      <c r="A150" s="56" t="s">
        <v>15</v>
      </c>
      <c r="B150" s="56" t="s">
        <v>12</v>
      </c>
      <c r="C150" s="56" t="s">
        <v>24</v>
      </c>
      <c r="D150" s="56" t="s">
        <v>10</v>
      </c>
      <c r="E150" s="56">
        <v>2</v>
      </c>
      <c r="F150" s="57">
        <v>44643</v>
      </c>
      <c r="G150" s="56">
        <v>4.4799856640458753</v>
      </c>
    </row>
    <row r="151" spans="1:7" x14ac:dyDescent="0.25">
      <c r="A151" s="56" t="s">
        <v>15</v>
      </c>
      <c r="B151" s="56" t="s">
        <v>12</v>
      </c>
      <c r="C151" s="56" t="s">
        <v>24</v>
      </c>
      <c r="D151" s="56" t="s">
        <v>8</v>
      </c>
      <c r="E151" s="56">
        <v>15</v>
      </c>
      <c r="F151" s="57">
        <v>47472</v>
      </c>
      <c r="G151" s="56">
        <v>31.597573306370073</v>
      </c>
    </row>
    <row r="152" spans="1:7" hidden="1" x14ac:dyDescent="0.25">
      <c r="A152" s="56" t="s">
        <v>15</v>
      </c>
      <c r="B152" s="56" t="s">
        <v>12</v>
      </c>
      <c r="C152" s="56" t="s">
        <v>55</v>
      </c>
      <c r="D152" s="56" t="s">
        <v>11</v>
      </c>
      <c r="E152" s="56">
        <v>12</v>
      </c>
      <c r="F152" s="57">
        <v>40677.5</v>
      </c>
      <c r="G152" s="56">
        <v>29.500338024706533</v>
      </c>
    </row>
    <row r="153" spans="1:7" hidden="1" x14ac:dyDescent="0.25">
      <c r="A153" s="56" t="s">
        <v>15</v>
      </c>
      <c r="B153" s="56" t="s">
        <v>12</v>
      </c>
      <c r="C153" s="56" t="s">
        <v>55</v>
      </c>
      <c r="D153" s="56" t="s">
        <v>10</v>
      </c>
      <c r="E153" s="56">
        <v>1</v>
      </c>
      <c r="F153" s="57">
        <v>21610.5</v>
      </c>
      <c r="G153" s="56">
        <v>4.6273802086948477</v>
      </c>
    </row>
    <row r="154" spans="1:7" x14ac:dyDescent="0.25">
      <c r="A154" s="56" t="s">
        <v>15</v>
      </c>
      <c r="B154" s="56" t="s">
        <v>12</v>
      </c>
      <c r="C154" s="56" t="s">
        <v>55</v>
      </c>
      <c r="D154" s="56" t="s">
        <v>8</v>
      </c>
      <c r="E154" s="56">
        <v>11</v>
      </c>
      <c r="F154" s="57">
        <v>19067</v>
      </c>
      <c r="G154" s="56">
        <v>57.691299103162528</v>
      </c>
    </row>
    <row r="155" spans="1:7" hidden="1" x14ac:dyDescent="0.25">
      <c r="A155" s="56" t="s">
        <v>15</v>
      </c>
      <c r="B155" s="56" t="s">
        <v>7</v>
      </c>
      <c r="C155" s="56" t="s">
        <v>9</v>
      </c>
      <c r="D155" s="56" t="s">
        <v>11</v>
      </c>
      <c r="E155" s="56">
        <v>177</v>
      </c>
      <c r="F155" s="57">
        <v>2804385.5</v>
      </c>
      <c r="G155" s="56">
        <v>6.3115431170215359</v>
      </c>
    </row>
    <row r="156" spans="1:7" hidden="1" x14ac:dyDescent="0.25">
      <c r="A156" s="56" t="s">
        <v>15</v>
      </c>
      <c r="B156" s="56" t="s">
        <v>7</v>
      </c>
      <c r="C156" s="56" t="s">
        <v>9</v>
      </c>
      <c r="D156" s="56" t="s">
        <v>10</v>
      </c>
      <c r="E156" s="56">
        <v>52</v>
      </c>
      <c r="F156" s="57">
        <v>1362275.5</v>
      </c>
      <c r="G156" s="56">
        <v>3.8171427145243384</v>
      </c>
    </row>
    <row r="157" spans="1:7" x14ac:dyDescent="0.25">
      <c r="A157" s="56" t="s">
        <v>15</v>
      </c>
      <c r="B157" s="56" t="s">
        <v>7</v>
      </c>
      <c r="C157" s="56" t="s">
        <v>9</v>
      </c>
      <c r="D157" s="56" t="s">
        <v>8</v>
      </c>
      <c r="E157" s="56">
        <v>125</v>
      </c>
      <c r="F157" s="57">
        <v>1442110</v>
      </c>
      <c r="G157" s="56">
        <v>8.667854740623115</v>
      </c>
    </row>
    <row r="158" spans="1:7" hidden="1" x14ac:dyDescent="0.25">
      <c r="A158" s="56" t="s">
        <v>15</v>
      </c>
      <c r="B158" s="56" t="s">
        <v>7</v>
      </c>
      <c r="C158" s="56" t="s">
        <v>24</v>
      </c>
      <c r="D158" s="56" t="s">
        <v>11</v>
      </c>
      <c r="E158" s="56">
        <v>978</v>
      </c>
      <c r="F158" s="57">
        <v>4939838.5</v>
      </c>
      <c r="G158" s="56">
        <v>19.798218099640302</v>
      </c>
    </row>
    <row r="159" spans="1:7" hidden="1" x14ac:dyDescent="0.25">
      <c r="A159" s="56" t="s">
        <v>15</v>
      </c>
      <c r="B159" s="56" t="s">
        <v>7</v>
      </c>
      <c r="C159" s="56" t="s">
        <v>24</v>
      </c>
      <c r="D159" s="56" t="s">
        <v>10</v>
      </c>
      <c r="E159" s="56">
        <v>315</v>
      </c>
      <c r="F159" s="57">
        <v>2433681</v>
      </c>
      <c r="G159" s="56">
        <v>12.943356175275232</v>
      </c>
    </row>
    <row r="160" spans="1:7" x14ac:dyDescent="0.25">
      <c r="A160" s="56" t="s">
        <v>15</v>
      </c>
      <c r="B160" s="56" t="s">
        <v>7</v>
      </c>
      <c r="C160" s="56" t="s">
        <v>24</v>
      </c>
      <c r="D160" s="56" t="s">
        <v>8</v>
      </c>
      <c r="E160" s="56">
        <v>663</v>
      </c>
      <c r="F160" s="57">
        <v>2506157.5</v>
      </c>
      <c r="G160" s="56">
        <v>26.454841724831738</v>
      </c>
    </row>
    <row r="161" spans="1:7" hidden="1" x14ac:dyDescent="0.25">
      <c r="A161" s="56" t="s">
        <v>15</v>
      </c>
      <c r="B161" s="56" t="s">
        <v>7</v>
      </c>
      <c r="C161" s="56" t="s">
        <v>55</v>
      </c>
      <c r="D161" s="56" t="s">
        <v>11</v>
      </c>
      <c r="E161" s="56">
        <v>384</v>
      </c>
      <c r="F161" s="57">
        <v>1951885.5</v>
      </c>
      <c r="G161" s="56">
        <v>19.673285138907996</v>
      </c>
    </row>
    <row r="162" spans="1:7" hidden="1" x14ac:dyDescent="0.25">
      <c r="A162" s="56" t="s">
        <v>15</v>
      </c>
      <c r="B162" s="56" t="s">
        <v>7</v>
      </c>
      <c r="C162" s="56" t="s">
        <v>55</v>
      </c>
      <c r="D162" s="56" t="s">
        <v>10</v>
      </c>
      <c r="E162" s="56">
        <v>122</v>
      </c>
      <c r="F162" s="57">
        <v>1056854.5</v>
      </c>
      <c r="G162" s="56">
        <v>11.543689315795126</v>
      </c>
    </row>
    <row r="163" spans="1:7" x14ac:dyDescent="0.25">
      <c r="A163" s="56" t="s">
        <v>15</v>
      </c>
      <c r="B163" s="56" t="s">
        <v>7</v>
      </c>
      <c r="C163" s="56" t="s">
        <v>55</v>
      </c>
      <c r="D163" s="56" t="s">
        <v>8</v>
      </c>
      <c r="E163" s="56">
        <v>262</v>
      </c>
      <c r="F163" s="57">
        <v>895031</v>
      </c>
      <c r="G163" s="56">
        <v>29.272729101003204</v>
      </c>
    </row>
    <row r="164" spans="1:7" hidden="1" x14ac:dyDescent="0.25">
      <c r="A164" s="56" t="s">
        <v>14</v>
      </c>
      <c r="B164" s="56" t="s">
        <v>12</v>
      </c>
      <c r="C164" s="56" t="s">
        <v>9</v>
      </c>
      <c r="D164" s="56" t="s">
        <v>11</v>
      </c>
      <c r="E164" s="56">
        <v>5</v>
      </c>
      <c r="F164" s="57">
        <v>55818.5</v>
      </c>
      <c r="G164" s="56">
        <v>8.9576036618683759</v>
      </c>
    </row>
    <row r="165" spans="1:7" hidden="1" x14ac:dyDescent="0.25">
      <c r="A165" s="56" t="s">
        <v>14</v>
      </c>
      <c r="B165" s="56" t="s">
        <v>12</v>
      </c>
      <c r="C165" s="56" t="s">
        <v>9</v>
      </c>
      <c r="D165" s="56" t="s">
        <v>10</v>
      </c>
      <c r="E165" s="56">
        <v>1</v>
      </c>
      <c r="F165" s="57">
        <v>26892</v>
      </c>
      <c r="G165" s="56">
        <v>3.7185780157667709</v>
      </c>
    </row>
    <row r="166" spans="1:7" x14ac:dyDescent="0.25">
      <c r="A166" s="56" t="s">
        <v>14</v>
      </c>
      <c r="B166" s="56" t="s">
        <v>12</v>
      </c>
      <c r="C166" s="56" t="s">
        <v>9</v>
      </c>
      <c r="D166" s="56" t="s">
        <v>8</v>
      </c>
      <c r="E166" s="56">
        <v>4</v>
      </c>
      <c r="F166" s="57">
        <v>28926.5</v>
      </c>
      <c r="G166" s="56">
        <v>13.828150657701416</v>
      </c>
    </row>
    <row r="167" spans="1:7" hidden="1" x14ac:dyDescent="0.25">
      <c r="A167" s="56" t="s">
        <v>14</v>
      </c>
      <c r="B167" s="56" t="s">
        <v>12</v>
      </c>
      <c r="C167" s="56" t="s">
        <v>24</v>
      </c>
      <c r="D167" s="56" t="s">
        <v>11</v>
      </c>
      <c r="E167" s="56">
        <v>14</v>
      </c>
      <c r="F167" s="57">
        <v>93079</v>
      </c>
      <c r="G167" s="56">
        <v>15.040986688726781</v>
      </c>
    </row>
    <row r="168" spans="1:7" hidden="1" x14ac:dyDescent="0.25">
      <c r="A168" s="56" t="s">
        <v>14</v>
      </c>
      <c r="B168" s="56" t="s">
        <v>12</v>
      </c>
      <c r="C168" s="56" t="s">
        <v>24</v>
      </c>
      <c r="D168" s="56" t="s">
        <v>10</v>
      </c>
      <c r="E168" s="56">
        <v>4</v>
      </c>
      <c r="F168" s="57">
        <v>45089.5</v>
      </c>
      <c r="G168" s="56">
        <v>8.8712449683407453</v>
      </c>
    </row>
    <row r="169" spans="1:7" x14ac:dyDescent="0.25">
      <c r="A169" s="56" t="s">
        <v>14</v>
      </c>
      <c r="B169" s="56" t="s">
        <v>12</v>
      </c>
      <c r="C169" s="56" t="s">
        <v>24</v>
      </c>
      <c r="D169" s="56" t="s">
        <v>8</v>
      </c>
      <c r="E169" s="56">
        <v>10</v>
      </c>
      <c r="F169" s="57">
        <v>47989.5</v>
      </c>
      <c r="G169" s="56">
        <v>20.837891622125671</v>
      </c>
    </row>
    <row r="170" spans="1:7" hidden="1" x14ac:dyDescent="0.25">
      <c r="A170" s="56" t="s">
        <v>14</v>
      </c>
      <c r="B170" s="56" t="s">
        <v>12</v>
      </c>
      <c r="C170" s="56" t="s">
        <v>55</v>
      </c>
      <c r="D170" s="56" t="s">
        <v>11</v>
      </c>
      <c r="E170" s="56">
        <v>8</v>
      </c>
      <c r="F170" s="57">
        <v>41351</v>
      </c>
      <c r="G170" s="56">
        <v>19.346569611375784</v>
      </c>
    </row>
    <row r="171" spans="1:7" hidden="1" x14ac:dyDescent="0.25">
      <c r="A171" s="56" t="s">
        <v>14</v>
      </c>
      <c r="B171" s="56" t="s">
        <v>12</v>
      </c>
      <c r="C171" s="56" t="s">
        <v>55</v>
      </c>
      <c r="D171" s="56" t="s">
        <v>10</v>
      </c>
      <c r="E171" s="56">
        <v>3</v>
      </c>
      <c r="F171" s="57">
        <v>21910</v>
      </c>
      <c r="G171" s="56">
        <v>13.692377909630306</v>
      </c>
    </row>
    <row r="172" spans="1:7" x14ac:dyDescent="0.25">
      <c r="A172" s="56" t="s">
        <v>14</v>
      </c>
      <c r="B172" s="56" t="s">
        <v>12</v>
      </c>
      <c r="C172" s="56" t="s">
        <v>55</v>
      </c>
      <c r="D172" s="56" t="s">
        <v>8</v>
      </c>
      <c r="E172" s="56">
        <v>5</v>
      </c>
      <c r="F172" s="57">
        <v>19441</v>
      </c>
      <c r="G172" s="56">
        <v>25.718841623373283</v>
      </c>
    </row>
    <row r="173" spans="1:7" hidden="1" x14ac:dyDescent="0.25">
      <c r="A173" s="56" t="s">
        <v>14</v>
      </c>
      <c r="B173" s="56" t="s">
        <v>7</v>
      </c>
      <c r="C173" s="56" t="s">
        <v>9</v>
      </c>
      <c r="D173" s="56" t="s">
        <v>11</v>
      </c>
      <c r="E173" s="56">
        <v>155</v>
      </c>
      <c r="F173" s="57">
        <v>2817312.5</v>
      </c>
      <c r="G173" s="56">
        <v>5.5016970960800409</v>
      </c>
    </row>
    <row r="174" spans="1:7" hidden="1" x14ac:dyDescent="0.25">
      <c r="A174" s="56" t="s">
        <v>14</v>
      </c>
      <c r="B174" s="56" t="s">
        <v>7</v>
      </c>
      <c r="C174" s="56" t="s">
        <v>9</v>
      </c>
      <c r="D174" s="56" t="s">
        <v>10</v>
      </c>
      <c r="E174" s="56">
        <v>54</v>
      </c>
      <c r="F174" s="57">
        <v>1366597</v>
      </c>
      <c r="G174" s="56">
        <v>3.9514209382868541</v>
      </c>
    </row>
    <row r="175" spans="1:7" x14ac:dyDescent="0.25">
      <c r="A175" s="56" t="s">
        <v>14</v>
      </c>
      <c r="B175" s="56" t="s">
        <v>7</v>
      </c>
      <c r="C175" s="56" t="s">
        <v>9</v>
      </c>
      <c r="D175" s="56" t="s">
        <v>8</v>
      </c>
      <c r="E175" s="56">
        <v>101</v>
      </c>
      <c r="F175" s="57">
        <v>1450715.5</v>
      </c>
      <c r="G175" s="56">
        <v>6.9620818141117269</v>
      </c>
    </row>
    <row r="176" spans="1:7" hidden="1" x14ac:dyDescent="0.25">
      <c r="A176" s="56" t="s">
        <v>14</v>
      </c>
      <c r="B176" s="56" t="s">
        <v>7</v>
      </c>
      <c r="C176" s="56" t="s">
        <v>24</v>
      </c>
      <c r="D176" s="56" t="s">
        <v>11</v>
      </c>
      <c r="E176" s="56">
        <v>1024</v>
      </c>
      <c r="F176" s="57">
        <v>4994579.5</v>
      </c>
      <c r="G176" s="56">
        <v>20.502226463709309</v>
      </c>
    </row>
    <row r="177" spans="1:7" hidden="1" x14ac:dyDescent="0.25">
      <c r="A177" s="56" t="s">
        <v>14</v>
      </c>
      <c r="B177" s="56" t="s">
        <v>7</v>
      </c>
      <c r="C177" s="56" t="s">
        <v>24</v>
      </c>
      <c r="D177" s="56" t="s">
        <v>10</v>
      </c>
      <c r="E177" s="56">
        <v>292</v>
      </c>
      <c r="F177" s="57">
        <v>2458512</v>
      </c>
      <c r="G177" s="56">
        <v>11.877102898013106</v>
      </c>
    </row>
    <row r="178" spans="1:7" x14ac:dyDescent="0.25">
      <c r="A178" s="56" t="s">
        <v>14</v>
      </c>
      <c r="B178" s="56" t="s">
        <v>7</v>
      </c>
      <c r="C178" s="56" t="s">
        <v>24</v>
      </c>
      <c r="D178" s="56" t="s">
        <v>8</v>
      </c>
      <c r="E178" s="56">
        <v>732</v>
      </c>
      <c r="F178" s="57">
        <v>2536067.5</v>
      </c>
      <c r="G178" s="56">
        <v>28.863585058362997</v>
      </c>
    </row>
    <row r="179" spans="1:7" hidden="1" x14ac:dyDescent="0.25">
      <c r="A179" s="56" t="s">
        <v>14</v>
      </c>
      <c r="B179" s="56" t="s">
        <v>7</v>
      </c>
      <c r="C179" s="56" t="s">
        <v>55</v>
      </c>
      <c r="D179" s="56" t="s">
        <v>11</v>
      </c>
      <c r="E179" s="56">
        <v>385</v>
      </c>
      <c r="F179" s="57">
        <v>1987294</v>
      </c>
      <c r="G179" s="56">
        <v>19.373077159192349</v>
      </c>
    </row>
    <row r="180" spans="1:7" hidden="1" x14ac:dyDescent="0.25">
      <c r="A180" s="56" t="s">
        <v>14</v>
      </c>
      <c r="B180" s="56" t="s">
        <v>7</v>
      </c>
      <c r="C180" s="56" t="s">
        <v>55</v>
      </c>
      <c r="D180" s="56" t="s">
        <v>10</v>
      </c>
      <c r="E180" s="56">
        <v>119</v>
      </c>
      <c r="F180" s="57">
        <v>1072474</v>
      </c>
      <c r="G180" s="56">
        <v>11.095840085633776</v>
      </c>
    </row>
    <row r="181" spans="1:7" x14ac:dyDescent="0.25">
      <c r="A181" s="56" t="s">
        <v>14</v>
      </c>
      <c r="B181" s="56" t="s">
        <v>7</v>
      </c>
      <c r="C181" s="56" t="s">
        <v>55</v>
      </c>
      <c r="D181" s="56" t="s">
        <v>8</v>
      </c>
      <c r="E181" s="56">
        <v>266</v>
      </c>
      <c r="F181" s="57">
        <v>914820</v>
      </c>
      <c r="G181" s="56">
        <v>29.076758269386328</v>
      </c>
    </row>
    <row r="182" spans="1:7" hidden="1" x14ac:dyDescent="0.25">
      <c r="A182" s="56" t="s">
        <v>13</v>
      </c>
      <c r="B182" s="56" t="s">
        <v>12</v>
      </c>
      <c r="C182" s="56" t="s">
        <v>9</v>
      </c>
      <c r="D182" s="56" t="s">
        <v>11</v>
      </c>
      <c r="E182" s="56">
        <v>4</v>
      </c>
      <c r="F182" s="57">
        <v>56634</v>
      </c>
      <c r="G182" s="56">
        <v>7.0628950806935773</v>
      </c>
    </row>
    <row r="183" spans="1:7" hidden="1" x14ac:dyDescent="0.25">
      <c r="A183" s="56" t="s">
        <v>13</v>
      </c>
      <c r="B183" s="56" t="s">
        <v>12</v>
      </c>
      <c r="C183" s="56" t="s">
        <v>9</v>
      </c>
      <c r="D183" s="56" t="s">
        <v>10</v>
      </c>
      <c r="E183" s="56"/>
      <c r="F183" s="57">
        <v>27270</v>
      </c>
      <c r="G183" s="56">
        <v>0</v>
      </c>
    </row>
    <row r="184" spans="1:7" x14ac:dyDescent="0.25">
      <c r="A184" s="56" t="s">
        <v>13</v>
      </c>
      <c r="B184" s="56" t="s">
        <v>12</v>
      </c>
      <c r="C184" s="56" t="s">
        <v>9</v>
      </c>
      <c r="D184" s="56" t="s">
        <v>8</v>
      </c>
      <c r="E184" s="56">
        <v>4</v>
      </c>
      <c r="F184" s="57">
        <v>29364</v>
      </c>
      <c r="G184" s="56">
        <v>13.622122326658493</v>
      </c>
    </row>
    <row r="185" spans="1:7" hidden="1" x14ac:dyDescent="0.25">
      <c r="A185" s="56" t="s">
        <v>13</v>
      </c>
      <c r="B185" s="56" t="s">
        <v>12</v>
      </c>
      <c r="C185" s="56" t="s">
        <v>24</v>
      </c>
      <c r="D185" s="56" t="s">
        <v>11</v>
      </c>
      <c r="E185" s="56">
        <v>17</v>
      </c>
      <c r="F185" s="57">
        <v>94346.5</v>
      </c>
      <c r="G185" s="56">
        <v>18.018686437758689</v>
      </c>
    </row>
    <row r="186" spans="1:7" hidden="1" x14ac:dyDescent="0.25">
      <c r="A186" s="56" t="s">
        <v>13</v>
      </c>
      <c r="B186" s="56" t="s">
        <v>12</v>
      </c>
      <c r="C186" s="56" t="s">
        <v>24</v>
      </c>
      <c r="D186" s="56" t="s">
        <v>10</v>
      </c>
      <c r="E186" s="56">
        <v>5</v>
      </c>
      <c r="F186" s="57">
        <v>45657.5</v>
      </c>
      <c r="G186" s="56">
        <v>10.951103323659858</v>
      </c>
    </row>
    <row r="187" spans="1:7" x14ac:dyDescent="0.25">
      <c r="A187" s="56" t="s">
        <v>13</v>
      </c>
      <c r="B187" s="56" t="s">
        <v>12</v>
      </c>
      <c r="C187" s="56" t="s">
        <v>24</v>
      </c>
      <c r="D187" s="56" t="s">
        <v>8</v>
      </c>
      <c r="E187" s="56">
        <v>12</v>
      </c>
      <c r="F187" s="57">
        <v>48689</v>
      </c>
      <c r="G187" s="56">
        <v>24.646223993099056</v>
      </c>
    </row>
    <row r="188" spans="1:7" hidden="1" x14ac:dyDescent="0.25">
      <c r="A188" s="56" t="s">
        <v>13</v>
      </c>
      <c r="B188" s="56" t="s">
        <v>12</v>
      </c>
      <c r="C188" s="56" t="s">
        <v>55</v>
      </c>
      <c r="D188" s="56" t="s">
        <v>11</v>
      </c>
      <c r="E188" s="56">
        <v>9</v>
      </c>
      <c r="F188" s="57">
        <v>42018</v>
      </c>
      <c r="G188" s="56">
        <v>21.419391689276026</v>
      </c>
    </row>
    <row r="189" spans="1:7" hidden="1" x14ac:dyDescent="0.25">
      <c r="A189" s="56" t="s">
        <v>13</v>
      </c>
      <c r="B189" s="56" t="s">
        <v>12</v>
      </c>
      <c r="C189" s="56" t="s">
        <v>55</v>
      </c>
      <c r="D189" s="56" t="s">
        <v>10</v>
      </c>
      <c r="E189" s="56">
        <v>3</v>
      </c>
      <c r="F189" s="57">
        <v>22178.5</v>
      </c>
      <c r="G189" s="56">
        <v>13.526613612282164</v>
      </c>
    </row>
    <row r="190" spans="1:7" x14ac:dyDescent="0.25">
      <c r="A190" s="56" t="s">
        <v>13</v>
      </c>
      <c r="B190" s="56" t="s">
        <v>12</v>
      </c>
      <c r="C190" s="56" t="s">
        <v>55</v>
      </c>
      <c r="D190" s="56" t="s">
        <v>8</v>
      </c>
      <c r="E190" s="56">
        <v>6</v>
      </c>
      <c r="F190" s="57">
        <v>19839.5</v>
      </c>
      <c r="G190" s="56">
        <v>30.242697648630259</v>
      </c>
    </row>
    <row r="191" spans="1:7" hidden="1" x14ac:dyDescent="0.25">
      <c r="A191" s="56" t="s">
        <v>13</v>
      </c>
      <c r="B191" s="56" t="s">
        <v>7</v>
      </c>
      <c r="C191" s="56" t="s">
        <v>9</v>
      </c>
      <c r="D191" s="56" t="s">
        <v>11</v>
      </c>
      <c r="E191" s="56">
        <v>136</v>
      </c>
      <c r="F191" s="57">
        <v>2842358</v>
      </c>
      <c r="G191" s="56">
        <v>4.7847596959988854</v>
      </c>
    </row>
    <row r="192" spans="1:7" hidden="1" x14ac:dyDescent="0.25">
      <c r="A192" s="56" t="s">
        <v>13</v>
      </c>
      <c r="B192" s="56" t="s">
        <v>7</v>
      </c>
      <c r="C192" s="56" t="s">
        <v>9</v>
      </c>
      <c r="D192" s="56" t="s">
        <v>10</v>
      </c>
      <c r="E192" s="56">
        <v>45</v>
      </c>
      <c r="F192" s="57">
        <v>1376259.5</v>
      </c>
      <c r="G192" s="56">
        <v>3.269732198033874</v>
      </c>
    </row>
    <row r="193" spans="1:7" x14ac:dyDescent="0.25">
      <c r="A193" s="56" t="s">
        <v>13</v>
      </c>
      <c r="B193" s="56" t="s">
        <v>7</v>
      </c>
      <c r="C193" s="56" t="s">
        <v>9</v>
      </c>
      <c r="D193" s="56" t="s">
        <v>8</v>
      </c>
      <c r="E193" s="56">
        <v>91</v>
      </c>
      <c r="F193" s="57">
        <v>1466098.5</v>
      </c>
      <c r="G193" s="56">
        <v>6.20694994231288</v>
      </c>
    </row>
    <row r="194" spans="1:7" hidden="1" x14ac:dyDescent="0.25">
      <c r="A194" s="56" t="s">
        <v>13</v>
      </c>
      <c r="B194" s="56" t="s">
        <v>7</v>
      </c>
      <c r="C194" s="56" t="s">
        <v>24</v>
      </c>
      <c r="D194" s="56" t="s">
        <v>11</v>
      </c>
      <c r="E194" s="56">
        <v>959</v>
      </c>
      <c r="F194" s="57">
        <v>5063916</v>
      </c>
      <c r="G194" s="56">
        <v>18.937912872172447</v>
      </c>
    </row>
    <row r="195" spans="1:7" hidden="1" x14ac:dyDescent="0.25">
      <c r="A195" s="56" t="s">
        <v>13</v>
      </c>
      <c r="B195" s="56" t="s">
        <v>7</v>
      </c>
      <c r="C195" s="56" t="s">
        <v>24</v>
      </c>
      <c r="D195" s="56" t="s">
        <v>10</v>
      </c>
      <c r="E195" s="56">
        <v>284</v>
      </c>
      <c r="F195" s="57">
        <v>2489175</v>
      </c>
      <c r="G195" s="56">
        <v>11.409402713750541</v>
      </c>
    </row>
    <row r="196" spans="1:7" x14ac:dyDescent="0.25">
      <c r="A196" s="56" t="s">
        <v>13</v>
      </c>
      <c r="B196" s="56" t="s">
        <v>7</v>
      </c>
      <c r="C196" s="56" t="s">
        <v>24</v>
      </c>
      <c r="D196" s="56" t="s">
        <v>8</v>
      </c>
      <c r="E196" s="56">
        <v>675</v>
      </c>
      <c r="F196" s="57">
        <v>2574741</v>
      </c>
      <c r="G196" s="56">
        <v>26.216229127512243</v>
      </c>
    </row>
    <row r="197" spans="1:7" hidden="1" x14ac:dyDescent="0.25">
      <c r="A197" s="56" t="s">
        <v>13</v>
      </c>
      <c r="B197" s="56" t="s">
        <v>7</v>
      </c>
      <c r="C197" s="56" t="s">
        <v>55</v>
      </c>
      <c r="D197" s="56" t="s">
        <v>11</v>
      </c>
      <c r="E197" s="56">
        <v>395</v>
      </c>
      <c r="F197" s="57">
        <v>2016811</v>
      </c>
      <c r="G197" s="56">
        <v>19.585375129350247</v>
      </c>
    </row>
    <row r="198" spans="1:7" hidden="1" x14ac:dyDescent="0.25">
      <c r="A198" s="56" t="s">
        <v>13</v>
      </c>
      <c r="B198" s="56" t="s">
        <v>7</v>
      </c>
      <c r="C198" s="56" t="s">
        <v>55</v>
      </c>
      <c r="D198" s="56" t="s">
        <v>10</v>
      </c>
      <c r="E198" s="56">
        <v>140</v>
      </c>
      <c r="F198" s="57">
        <v>1085494</v>
      </c>
      <c r="G198" s="56">
        <v>12.897353647279488</v>
      </c>
    </row>
    <row r="199" spans="1:7" x14ac:dyDescent="0.25">
      <c r="A199" s="56" t="s">
        <v>13</v>
      </c>
      <c r="B199" s="56" t="s">
        <v>7</v>
      </c>
      <c r="C199" s="56" t="s">
        <v>55</v>
      </c>
      <c r="D199" s="56" t="s">
        <v>8</v>
      </c>
      <c r="E199" s="56">
        <v>255</v>
      </c>
      <c r="F199" s="57">
        <v>931317</v>
      </c>
      <c r="G199" s="56">
        <v>27.380580403879669</v>
      </c>
    </row>
    <row r="200" spans="1:7" hidden="1" x14ac:dyDescent="0.25">
      <c r="A200" s="56" t="s">
        <v>6</v>
      </c>
      <c r="B200" s="56" t="s">
        <v>12</v>
      </c>
      <c r="C200" s="56" t="s">
        <v>9</v>
      </c>
      <c r="D200" s="56" t="s">
        <v>11</v>
      </c>
      <c r="E200" s="56">
        <v>2</v>
      </c>
      <c r="F200" s="57">
        <v>57583</v>
      </c>
      <c r="G200" s="56">
        <v>3.4732473125748924</v>
      </c>
    </row>
    <row r="201" spans="1:7" hidden="1" x14ac:dyDescent="0.25">
      <c r="A201" s="56" t="s">
        <v>6</v>
      </c>
      <c r="B201" s="56" t="s">
        <v>12</v>
      </c>
      <c r="C201" s="56" t="s">
        <v>9</v>
      </c>
      <c r="D201" s="56" t="s">
        <v>10</v>
      </c>
      <c r="E201" s="56">
        <v>1</v>
      </c>
      <c r="F201" s="57">
        <v>27664</v>
      </c>
      <c r="G201" s="56">
        <v>3.6148062463851938</v>
      </c>
    </row>
    <row r="202" spans="1:7" x14ac:dyDescent="0.25">
      <c r="A202" s="56" t="s">
        <v>6</v>
      </c>
      <c r="B202" s="56" t="s">
        <v>12</v>
      </c>
      <c r="C202" s="56" t="s">
        <v>9</v>
      </c>
      <c r="D202" s="56" t="s">
        <v>8</v>
      </c>
      <c r="E202" s="56">
        <v>1</v>
      </c>
      <c r="F202" s="57">
        <v>29919</v>
      </c>
      <c r="G202" s="56">
        <v>3.3423576991209596</v>
      </c>
    </row>
    <row r="203" spans="1:7" hidden="1" x14ac:dyDescent="0.25">
      <c r="A203" s="56" t="s">
        <v>6</v>
      </c>
      <c r="B203" s="56" t="s">
        <v>12</v>
      </c>
      <c r="C203" s="56" t="s">
        <v>24</v>
      </c>
      <c r="D203" s="56" t="s">
        <v>11</v>
      </c>
      <c r="E203" s="56">
        <v>19</v>
      </c>
      <c r="F203" s="57">
        <v>95903.5</v>
      </c>
      <c r="G203" s="56">
        <v>19.811581433420052</v>
      </c>
    </row>
    <row r="204" spans="1:7" hidden="1" x14ac:dyDescent="0.25">
      <c r="A204" s="56" t="s">
        <v>6</v>
      </c>
      <c r="B204" s="56" t="s">
        <v>12</v>
      </c>
      <c r="C204" s="56" t="s">
        <v>24</v>
      </c>
      <c r="D204" s="56" t="s">
        <v>10</v>
      </c>
      <c r="E204" s="56">
        <v>7</v>
      </c>
      <c r="F204" s="57">
        <v>46372.5</v>
      </c>
      <c r="G204" s="56">
        <v>15.095153377540568</v>
      </c>
    </row>
    <row r="205" spans="1:7" x14ac:dyDescent="0.25">
      <c r="A205" s="56" t="s">
        <v>6</v>
      </c>
      <c r="B205" s="56" t="s">
        <v>12</v>
      </c>
      <c r="C205" s="56" t="s">
        <v>24</v>
      </c>
      <c r="D205" s="56" t="s">
        <v>8</v>
      </c>
      <c r="E205" s="56">
        <v>12</v>
      </c>
      <c r="F205" s="57">
        <v>49531</v>
      </c>
      <c r="G205" s="56">
        <v>24.227251620197453</v>
      </c>
    </row>
    <row r="206" spans="1:7" hidden="1" x14ac:dyDescent="0.25">
      <c r="A206" s="56" t="s">
        <v>6</v>
      </c>
      <c r="B206" s="56" t="s">
        <v>12</v>
      </c>
      <c r="C206" s="56" t="s">
        <v>55</v>
      </c>
      <c r="D206" s="56" t="s">
        <v>11</v>
      </c>
      <c r="E206" s="56">
        <v>3</v>
      </c>
      <c r="F206" s="57">
        <v>42587</v>
      </c>
      <c r="G206" s="56">
        <v>7.0444032216404064</v>
      </c>
    </row>
    <row r="207" spans="1:7" hidden="1" x14ac:dyDescent="0.25">
      <c r="A207" s="56" t="s">
        <v>6</v>
      </c>
      <c r="B207" s="56" t="s">
        <v>12</v>
      </c>
      <c r="C207" s="56" t="s">
        <v>55</v>
      </c>
      <c r="D207" s="56" t="s">
        <v>10</v>
      </c>
      <c r="E207" s="56">
        <v>1</v>
      </c>
      <c r="F207" s="57">
        <v>22437</v>
      </c>
      <c r="G207" s="56">
        <v>4.456923831171725</v>
      </c>
    </row>
    <row r="208" spans="1:7" x14ac:dyDescent="0.25">
      <c r="A208" s="56" t="s">
        <v>6</v>
      </c>
      <c r="B208" s="56" t="s">
        <v>12</v>
      </c>
      <c r="C208" s="56" t="s">
        <v>55</v>
      </c>
      <c r="D208" s="56" t="s">
        <v>8</v>
      </c>
      <c r="E208" s="56">
        <v>2</v>
      </c>
      <c r="F208" s="57">
        <v>20150</v>
      </c>
      <c r="G208" s="56">
        <v>9.9255583126550864</v>
      </c>
    </row>
    <row r="209" spans="1:7" hidden="1" x14ac:dyDescent="0.25">
      <c r="A209" s="56" t="s">
        <v>6</v>
      </c>
      <c r="B209" s="56" t="s">
        <v>7</v>
      </c>
      <c r="C209" s="56" t="s">
        <v>9</v>
      </c>
      <c r="D209" s="56" t="s">
        <v>11</v>
      </c>
      <c r="E209" s="56">
        <v>157</v>
      </c>
      <c r="F209" s="57">
        <v>2872547</v>
      </c>
      <c r="G209" s="56">
        <v>5.4655328529002309</v>
      </c>
    </row>
    <row r="210" spans="1:7" hidden="1" x14ac:dyDescent="0.25">
      <c r="A210" s="56" t="s">
        <v>6</v>
      </c>
      <c r="B210" s="56" t="s">
        <v>7</v>
      </c>
      <c r="C210" s="56" t="s">
        <v>9</v>
      </c>
      <c r="D210" s="56" t="s">
        <v>10</v>
      </c>
      <c r="E210" s="56">
        <v>47</v>
      </c>
      <c r="F210" s="57">
        <v>1388099</v>
      </c>
      <c r="G210" s="56">
        <v>3.3859256436320462</v>
      </c>
    </row>
    <row r="211" spans="1:7" x14ac:dyDescent="0.25">
      <c r="A211" s="56" t="s">
        <v>6</v>
      </c>
      <c r="B211" s="56" t="s">
        <v>7</v>
      </c>
      <c r="C211" s="56" t="s">
        <v>9</v>
      </c>
      <c r="D211" s="56" t="s">
        <v>8</v>
      </c>
      <c r="E211" s="56">
        <v>110</v>
      </c>
      <c r="F211" s="57">
        <v>1484448</v>
      </c>
      <c r="G211" s="56">
        <v>7.410161891827804</v>
      </c>
    </row>
    <row r="212" spans="1:7" hidden="1" x14ac:dyDescent="0.25">
      <c r="A212" s="56" t="s">
        <v>6</v>
      </c>
      <c r="B212" s="56" t="s">
        <v>7</v>
      </c>
      <c r="C212" s="56" t="s">
        <v>24</v>
      </c>
      <c r="D212" s="56" t="s">
        <v>11</v>
      </c>
      <c r="E212" s="56">
        <v>971</v>
      </c>
      <c r="F212" s="57">
        <v>5138295</v>
      </c>
      <c r="G212" s="56">
        <v>18.897319052331561</v>
      </c>
    </row>
    <row r="213" spans="1:7" hidden="1" x14ac:dyDescent="0.25">
      <c r="A213" s="56" t="s">
        <v>6</v>
      </c>
      <c r="B213" s="56" t="s">
        <v>7</v>
      </c>
      <c r="C213" s="56" t="s">
        <v>24</v>
      </c>
      <c r="D213" s="56" t="s">
        <v>10</v>
      </c>
      <c r="E213" s="56">
        <v>312</v>
      </c>
      <c r="F213" s="57">
        <v>2523043</v>
      </c>
      <c r="G213" s="56">
        <v>12.366019921182478</v>
      </c>
    </row>
    <row r="214" spans="1:7" x14ac:dyDescent="0.25">
      <c r="A214" s="56" t="s">
        <v>6</v>
      </c>
      <c r="B214" s="56" t="s">
        <v>7</v>
      </c>
      <c r="C214" s="56" t="s">
        <v>24</v>
      </c>
      <c r="D214" s="56" t="s">
        <v>8</v>
      </c>
      <c r="E214" s="56">
        <v>659</v>
      </c>
      <c r="F214" s="57">
        <v>2615252</v>
      </c>
      <c r="G214" s="56">
        <v>25.198336527416863</v>
      </c>
    </row>
    <row r="215" spans="1:7" hidden="1" x14ac:dyDescent="0.25">
      <c r="A215" s="56" t="s">
        <v>6</v>
      </c>
      <c r="B215" s="56" t="s">
        <v>7</v>
      </c>
      <c r="C215" s="56" t="s">
        <v>55</v>
      </c>
      <c r="D215" s="56" t="s">
        <v>11</v>
      </c>
      <c r="E215" s="56">
        <v>416</v>
      </c>
      <c r="F215" s="57">
        <v>2046855.5</v>
      </c>
      <c r="G215" s="56">
        <v>20.323857741789787</v>
      </c>
    </row>
    <row r="216" spans="1:7" hidden="1" x14ac:dyDescent="0.25">
      <c r="A216" s="56" t="s">
        <v>6</v>
      </c>
      <c r="B216" s="56" t="s">
        <v>7</v>
      </c>
      <c r="C216" s="56" t="s">
        <v>55</v>
      </c>
      <c r="D216" s="56" t="s">
        <v>10</v>
      </c>
      <c r="E216" s="56">
        <v>122</v>
      </c>
      <c r="F216" s="57">
        <v>1098551</v>
      </c>
      <c r="G216" s="56">
        <v>11.105538113387544</v>
      </c>
    </row>
    <row r="217" spans="1:7" x14ac:dyDescent="0.25">
      <c r="A217" s="56" t="s">
        <v>6</v>
      </c>
      <c r="B217" s="56" t="s">
        <v>7</v>
      </c>
      <c r="C217" s="56" t="s">
        <v>55</v>
      </c>
      <c r="D217" s="56" t="s">
        <v>8</v>
      </c>
      <c r="E217" s="56">
        <v>294</v>
      </c>
      <c r="F217" s="57">
        <v>948304.5</v>
      </c>
      <c r="G217" s="56">
        <v>31.002700082093881</v>
      </c>
    </row>
    <row r="218" spans="1:7" hidden="1" x14ac:dyDescent="0.25">
      <c r="A218" s="56" t="s">
        <v>157</v>
      </c>
      <c r="B218" s="56" t="s">
        <v>12</v>
      </c>
      <c r="C218" s="56" t="s">
        <v>9</v>
      </c>
      <c r="D218" s="56" t="s">
        <v>11</v>
      </c>
      <c r="E218" s="56">
        <v>5</v>
      </c>
      <c r="F218" s="57">
        <v>58461</v>
      </c>
      <c r="G218" s="56">
        <v>8.5527103539111557</v>
      </c>
    </row>
    <row r="219" spans="1:7" hidden="1" x14ac:dyDescent="0.25">
      <c r="A219" s="56" t="s">
        <v>157</v>
      </c>
      <c r="B219" s="56" t="s">
        <v>12</v>
      </c>
      <c r="C219" s="56" t="s">
        <v>9</v>
      </c>
      <c r="D219" s="56" t="s">
        <v>10</v>
      </c>
      <c r="E219" s="56">
        <v>3</v>
      </c>
      <c r="F219" s="57">
        <v>28073</v>
      </c>
      <c r="G219" s="56">
        <v>10.686424678516724</v>
      </c>
    </row>
    <row r="220" spans="1:7" x14ac:dyDescent="0.25">
      <c r="A220" s="56" t="s">
        <v>157</v>
      </c>
      <c r="B220" s="56" t="s">
        <v>12</v>
      </c>
      <c r="C220" s="56" t="s">
        <v>9</v>
      </c>
      <c r="D220" s="56" t="s">
        <v>8</v>
      </c>
      <c r="E220" s="56">
        <v>2</v>
      </c>
      <c r="F220" s="57">
        <v>30388</v>
      </c>
      <c r="G220" s="56">
        <v>6.5815453468474399</v>
      </c>
    </row>
    <row r="221" spans="1:7" hidden="1" x14ac:dyDescent="0.25">
      <c r="A221" s="56" t="s">
        <v>157</v>
      </c>
      <c r="B221" s="56" t="s">
        <v>12</v>
      </c>
      <c r="C221" s="56" t="s">
        <v>24</v>
      </c>
      <c r="D221" s="56" t="s">
        <v>11</v>
      </c>
      <c r="E221" s="56">
        <v>24</v>
      </c>
      <c r="F221" s="57">
        <v>97178</v>
      </c>
      <c r="G221" s="56">
        <v>24.696947868859208</v>
      </c>
    </row>
    <row r="222" spans="1:7" hidden="1" x14ac:dyDescent="0.25">
      <c r="A222" s="56" t="s">
        <v>157</v>
      </c>
      <c r="B222" s="56" t="s">
        <v>12</v>
      </c>
      <c r="C222" s="56" t="s">
        <v>24</v>
      </c>
      <c r="D222" s="56" t="s">
        <v>10</v>
      </c>
      <c r="E222" s="56">
        <v>10</v>
      </c>
      <c r="F222" s="57">
        <v>46907</v>
      </c>
      <c r="G222" s="56">
        <v>21.318779713049224</v>
      </c>
    </row>
    <row r="223" spans="1:7" x14ac:dyDescent="0.25">
      <c r="A223" s="56" t="s">
        <v>157</v>
      </c>
      <c r="B223" s="56" t="s">
        <v>12</v>
      </c>
      <c r="C223" s="56" t="s">
        <v>24</v>
      </c>
      <c r="D223" s="56" t="s">
        <v>8</v>
      </c>
      <c r="E223" s="56">
        <v>14</v>
      </c>
      <c r="F223" s="57">
        <v>50271</v>
      </c>
      <c r="G223" s="56">
        <v>27.849058105070519</v>
      </c>
    </row>
    <row r="224" spans="1:7" hidden="1" x14ac:dyDescent="0.25">
      <c r="A224" s="56" t="s">
        <v>157</v>
      </c>
      <c r="B224" s="56" t="s">
        <v>12</v>
      </c>
      <c r="C224" s="56" t="s">
        <v>55</v>
      </c>
      <c r="D224" s="56" t="s">
        <v>11</v>
      </c>
      <c r="E224" s="56">
        <v>6</v>
      </c>
      <c r="F224" s="57">
        <v>43063.5</v>
      </c>
      <c r="G224" s="56">
        <v>13.93291302379045</v>
      </c>
    </row>
    <row r="225" spans="1:7" hidden="1" x14ac:dyDescent="0.25">
      <c r="A225" s="56" t="s">
        <v>157</v>
      </c>
      <c r="B225" s="56" t="s">
        <v>12</v>
      </c>
      <c r="C225" s="56" t="s">
        <v>55</v>
      </c>
      <c r="D225" s="56" t="s">
        <v>10</v>
      </c>
      <c r="E225" s="56">
        <v>2</v>
      </c>
      <c r="F225" s="57">
        <v>22630</v>
      </c>
      <c r="G225" s="56">
        <v>8.8378258948298711</v>
      </c>
    </row>
    <row r="226" spans="1:7" x14ac:dyDescent="0.25">
      <c r="A226" s="56" t="s">
        <v>157</v>
      </c>
      <c r="B226" s="56" t="s">
        <v>12</v>
      </c>
      <c r="C226" s="56" t="s">
        <v>55</v>
      </c>
      <c r="D226" s="56" t="s">
        <v>8</v>
      </c>
      <c r="E226" s="56">
        <v>4</v>
      </c>
      <c r="F226" s="57">
        <v>20433.5</v>
      </c>
      <c r="G226" s="56">
        <v>19.575696772456997</v>
      </c>
    </row>
    <row r="227" spans="1:7" hidden="1" x14ac:dyDescent="0.25">
      <c r="A227" s="56" t="s">
        <v>157</v>
      </c>
      <c r="B227" s="56" t="s">
        <v>7</v>
      </c>
      <c r="C227" s="56" t="s">
        <v>9</v>
      </c>
      <c r="D227" s="56" t="s">
        <v>11</v>
      </c>
      <c r="E227" s="56">
        <v>171</v>
      </c>
      <c r="F227" s="57">
        <v>2897404</v>
      </c>
      <c r="G227" s="56">
        <v>5.9018348839167754</v>
      </c>
    </row>
    <row r="228" spans="1:7" hidden="1" x14ac:dyDescent="0.25">
      <c r="A228" s="56" t="s">
        <v>157</v>
      </c>
      <c r="B228" s="56" t="s">
        <v>7</v>
      </c>
      <c r="C228" s="56" t="s">
        <v>9</v>
      </c>
      <c r="D228" s="56" t="s">
        <v>10</v>
      </c>
      <c r="E228" s="56">
        <v>62</v>
      </c>
      <c r="F228" s="57">
        <v>1398010.5</v>
      </c>
      <c r="G228" s="56">
        <v>4.434873700877068</v>
      </c>
    </row>
    <row r="229" spans="1:7" x14ac:dyDescent="0.25">
      <c r="A229" s="56" t="s">
        <v>157</v>
      </c>
      <c r="B229" s="56" t="s">
        <v>7</v>
      </c>
      <c r="C229" s="56" t="s">
        <v>9</v>
      </c>
      <c r="D229" s="56" t="s">
        <v>8</v>
      </c>
      <c r="E229" s="56">
        <v>109</v>
      </c>
      <c r="F229" s="57">
        <v>1499393.5</v>
      </c>
      <c r="G229" s="56">
        <v>7.2696060106969913</v>
      </c>
    </row>
    <row r="230" spans="1:7" hidden="1" x14ac:dyDescent="0.25">
      <c r="A230" s="56" t="s">
        <v>157</v>
      </c>
      <c r="B230" s="56" t="s">
        <v>7</v>
      </c>
      <c r="C230" s="56" t="s">
        <v>24</v>
      </c>
      <c r="D230" s="56" t="s">
        <v>11</v>
      </c>
      <c r="E230" s="56">
        <v>1012</v>
      </c>
      <c r="F230" s="57">
        <v>5201135</v>
      </c>
      <c r="G230" s="56">
        <v>19.457291533482596</v>
      </c>
    </row>
    <row r="231" spans="1:7" hidden="1" x14ac:dyDescent="0.25">
      <c r="A231" s="56" t="s">
        <v>157</v>
      </c>
      <c r="B231" s="56" t="s">
        <v>7</v>
      </c>
      <c r="C231" s="56" t="s">
        <v>24</v>
      </c>
      <c r="D231" s="56" t="s">
        <v>10</v>
      </c>
      <c r="E231" s="56">
        <v>312</v>
      </c>
      <c r="F231" s="57">
        <v>2553112</v>
      </c>
      <c r="G231" s="56">
        <v>12.220380461178358</v>
      </c>
    </row>
    <row r="232" spans="1:7" x14ac:dyDescent="0.25">
      <c r="A232" s="56" t="s">
        <v>157</v>
      </c>
      <c r="B232" s="56" t="s">
        <v>7</v>
      </c>
      <c r="C232" s="56" t="s">
        <v>24</v>
      </c>
      <c r="D232" s="56" t="s">
        <v>8</v>
      </c>
      <c r="E232" s="56">
        <v>700</v>
      </c>
      <c r="F232" s="57">
        <v>2648023</v>
      </c>
      <c r="G232" s="56">
        <v>26.43481570968228</v>
      </c>
    </row>
    <row r="233" spans="1:7" hidden="1" x14ac:dyDescent="0.25">
      <c r="A233" s="56" t="s">
        <v>157</v>
      </c>
      <c r="B233" s="56" t="s">
        <v>7</v>
      </c>
      <c r="C233" s="56" t="s">
        <v>55</v>
      </c>
      <c r="D233" s="56" t="s">
        <v>11</v>
      </c>
      <c r="E233" s="56">
        <v>391</v>
      </c>
      <c r="F233" s="57">
        <v>2076674.5</v>
      </c>
      <c r="G233" s="56">
        <v>18.828179380061727</v>
      </c>
    </row>
    <row r="234" spans="1:7" hidden="1" x14ac:dyDescent="0.25">
      <c r="A234" s="56" t="s">
        <v>157</v>
      </c>
      <c r="B234" s="56" t="s">
        <v>7</v>
      </c>
      <c r="C234" s="56" t="s">
        <v>55</v>
      </c>
      <c r="D234" s="56" t="s">
        <v>10</v>
      </c>
      <c r="E234" s="56">
        <v>118</v>
      </c>
      <c r="F234" s="57">
        <v>1111541</v>
      </c>
      <c r="G234" s="56">
        <v>10.615892711110071</v>
      </c>
    </row>
    <row r="235" spans="1:7" x14ac:dyDescent="0.25">
      <c r="A235" s="56" t="s">
        <v>157</v>
      </c>
      <c r="B235" s="56" t="s">
        <v>7</v>
      </c>
      <c r="C235" s="56" t="s">
        <v>55</v>
      </c>
      <c r="D235" s="56" t="s">
        <v>8</v>
      </c>
      <c r="E235" s="56">
        <v>273</v>
      </c>
      <c r="F235" s="57">
        <v>965133.5</v>
      </c>
      <c r="G235" s="56">
        <v>28.286242265966315</v>
      </c>
    </row>
    <row r="236" spans="1:7" hidden="1" x14ac:dyDescent="0.25">
      <c r="A236" s="56" t="s">
        <v>23</v>
      </c>
      <c r="B236" s="56" t="s">
        <v>12</v>
      </c>
      <c r="C236" s="56" t="s">
        <v>87</v>
      </c>
      <c r="D236" s="56" t="s">
        <v>11</v>
      </c>
      <c r="E236" s="56">
        <v>27</v>
      </c>
      <c r="F236" s="57">
        <v>179039</v>
      </c>
      <c r="G236" s="56">
        <v>15.080513184278287</v>
      </c>
    </row>
    <row r="237" spans="1:7" hidden="1" x14ac:dyDescent="0.25">
      <c r="A237" s="56" t="s">
        <v>23</v>
      </c>
      <c r="B237" s="56" t="s">
        <v>7</v>
      </c>
      <c r="C237" s="56" t="s">
        <v>87</v>
      </c>
      <c r="D237" s="56" t="s">
        <v>11</v>
      </c>
      <c r="E237" s="56">
        <v>1458</v>
      </c>
      <c r="F237" s="57">
        <v>9080504.5</v>
      </c>
      <c r="G237" s="56">
        <v>16.056376603304365</v>
      </c>
    </row>
    <row r="238" spans="1:7" hidden="1" x14ac:dyDescent="0.25">
      <c r="A238" s="56" t="s">
        <v>22</v>
      </c>
      <c r="B238" s="56" t="s">
        <v>12</v>
      </c>
      <c r="C238" s="56" t="s">
        <v>87</v>
      </c>
      <c r="D238" s="56" t="s">
        <v>11</v>
      </c>
      <c r="E238" s="56">
        <v>22</v>
      </c>
      <c r="F238" s="57">
        <v>180211</v>
      </c>
      <c r="G238" s="56">
        <v>12.207911836680335</v>
      </c>
    </row>
    <row r="239" spans="1:7" hidden="1" x14ac:dyDescent="0.25">
      <c r="A239" s="56" t="s">
        <v>22</v>
      </c>
      <c r="B239" s="56" t="s">
        <v>7</v>
      </c>
      <c r="C239" s="56" t="s">
        <v>87</v>
      </c>
      <c r="D239" s="56" t="s">
        <v>11</v>
      </c>
      <c r="E239" s="56">
        <v>1453</v>
      </c>
      <c r="F239" s="57">
        <v>9148092</v>
      </c>
      <c r="G239" s="56">
        <v>15.88309343631437</v>
      </c>
    </row>
    <row r="240" spans="1:7" hidden="1" x14ac:dyDescent="0.25">
      <c r="A240" s="56" t="s">
        <v>21</v>
      </c>
      <c r="B240" s="56" t="s">
        <v>12</v>
      </c>
      <c r="C240" s="56" t="s">
        <v>87</v>
      </c>
      <c r="D240" s="56" t="s">
        <v>11</v>
      </c>
      <c r="E240" s="56">
        <v>29</v>
      </c>
      <c r="F240" s="57">
        <v>181505.5</v>
      </c>
      <c r="G240" s="56">
        <v>15.977477266529112</v>
      </c>
    </row>
    <row r="241" spans="1:7" hidden="1" x14ac:dyDescent="0.25">
      <c r="A241" s="56" t="s">
        <v>21</v>
      </c>
      <c r="B241" s="56" t="s">
        <v>7</v>
      </c>
      <c r="C241" s="56" t="s">
        <v>87</v>
      </c>
      <c r="D241" s="56" t="s">
        <v>11</v>
      </c>
      <c r="E241" s="56">
        <v>1476</v>
      </c>
      <c r="F241" s="57">
        <v>9219637</v>
      </c>
      <c r="G241" s="56">
        <v>16.009307090940784</v>
      </c>
    </row>
    <row r="242" spans="1:7" hidden="1" x14ac:dyDescent="0.25">
      <c r="A242" s="56" t="s">
        <v>20</v>
      </c>
      <c r="B242" s="56" t="s">
        <v>12</v>
      </c>
      <c r="C242" s="56" t="s">
        <v>87</v>
      </c>
      <c r="D242" s="56" t="s">
        <v>11</v>
      </c>
      <c r="E242" s="56">
        <v>30</v>
      </c>
      <c r="F242" s="57">
        <v>182693</v>
      </c>
      <c r="G242" s="56">
        <v>16.42099040466794</v>
      </c>
    </row>
    <row r="243" spans="1:7" hidden="1" x14ac:dyDescent="0.25">
      <c r="A243" s="56" t="s">
        <v>20</v>
      </c>
      <c r="B243" s="56" t="s">
        <v>7</v>
      </c>
      <c r="C243" s="56" t="s">
        <v>87</v>
      </c>
      <c r="D243" s="56" t="s">
        <v>11</v>
      </c>
      <c r="E243" s="56">
        <v>1550</v>
      </c>
      <c r="F243" s="57">
        <v>9298514.5</v>
      </c>
      <c r="G243" s="56">
        <v>16.669329278348709</v>
      </c>
    </row>
    <row r="244" spans="1:7" hidden="1" x14ac:dyDescent="0.25">
      <c r="A244" s="56" t="s">
        <v>19</v>
      </c>
      <c r="B244" s="56" t="s">
        <v>12</v>
      </c>
      <c r="C244" s="56" t="s">
        <v>87</v>
      </c>
      <c r="D244" s="56" t="s">
        <v>11</v>
      </c>
      <c r="E244" s="56">
        <v>31</v>
      </c>
      <c r="F244" s="57">
        <v>183551</v>
      </c>
      <c r="G244" s="56">
        <v>16.889039013680122</v>
      </c>
    </row>
    <row r="245" spans="1:7" hidden="1" x14ac:dyDescent="0.25">
      <c r="A245" s="56" t="s">
        <v>19</v>
      </c>
      <c r="B245" s="56" t="s">
        <v>7</v>
      </c>
      <c r="C245" s="56" t="s">
        <v>87</v>
      </c>
      <c r="D245" s="56" t="s">
        <v>11</v>
      </c>
      <c r="E245" s="56">
        <v>1446</v>
      </c>
      <c r="F245" s="57">
        <v>9378126</v>
      </c>
      <c r="G245" s="56">
        <v>15.418858735743154</v>
      </c>
    </row>
    <row r="246" spans="1:7" hidden="1" x14ac:dyDescent="0.25">
      <c r="A246" s="56" t="s">
        <v>18</v>
      </c>
      <c r="B246" s="56" t="s">
        <v>12</v>
      </c>
      <c r="C246" s="56" t="s">
        <v>87</v>
      </c>
      <c r="D246" s="56" t="s">
        <v>11</v>
      </c>
      <c r="E246" s="56">
        <v>32</v>
      </c>
      <c r="F246" s="57">
        <v>184297</v>
      </c>
      <c r="G246" s="56">
        <v>17.363277752757778</v>
      </c>
    </row>
    <row r="247" spans="1:7" hidden="1" x14ac:dyDescent="0.25">
      <c r="A247" s="56" t="s">
        <v>18</v>
      </c>
      <c r="B247" s="56" t="s">
        <v>7</v>
      </c>
      <c r="C247" s="56" t="s">
        <v>87</v>
      </c>
      <c r="D247" s="56" t="s">
        <v>11</v>
      </c>
      <c r="E247" s="56">
        <v>1406</v>
      </c>
      <c r="F247" s="57">
        <v>9449212.5</v>
      </c>
      <c r="G247" s="56">
        <v>14.87954684054359</v>
      </c>
    </row>
    <row r="248" spans="1:7" hidden="1" x14ac:dyDescent="0.25">
      <c r="A248" s="56" t="s">
        <v>17</v>
      </c>
      <c r="B248" s="56" t="s">
        <v>12</v>
      </c>
      <c r="C248" s="56" t="s">
        <v>87</v>
      </c>
      <c r="D248" s="56" t="s">
        <v>11</v>
      </c>
      <c r="E248" s="56">
        <v>27</v>
      </c>
      <c r="F248" s="57">
        <v>185270.5</v>
      </c>
      <c r="G248" s="56">
        <v>14.573286087099673</v>
      </c>
    </row>
    <row r="249" spans="1:7" hidden="1" x14ac:dyDescent="0.25">
      <c r="A249" s="56" t="s">
        <v>17</v>
      </c>
      <c r="B249" s="56" t="s">
        <v>7</v>
      </c>
      <c r="C249" s="56" t="s">
        <v>87</v>
      </c>
      <c r="D249" s="56" t="s">
        <v>11</v>
      </c>
      <c r="E249" s="56">
        <v>1536</v>
      </c>
      <c r="F249" s="57">
        <v>9519374</v>
      </c>
      <c r="G249" s="56">
        <v>16.135514793304687</v>
      </c>
    </row>
    <row r="250" spans="1:7" hidden="1" x14ac:dyDescent="0.25">
      <c r="A250" s="56" t="s">
        <v>16</v>
      </c>
      <c r="B250" s="56" t="s">
        <v>12</v>
      </c>
      <c r="C250" s="56" t="s">
        <v>87</v>
      </c>
      <c r="D250" s="56" t="s">
        <v>11</v>
      </c>
      <c r="E250" s="56">
        <v>35</v>
      </c>
      <c r="F250" s="57">
        <v>186521.5</v>
      </c>
      <c r="G250" s="56">
        <v>18.764592821739047</v>
      </c>
    </row>
    <row r="251" spans="1:7" hidden="1" x14ac:dyDescent="0.25">
      <c r="A251" s="56" t="s">
        <v>16</v>
      </c>
      <c r="B251" s="56" t="s">
        <v>7</v>
      </c>
      <c r="C251" s="56" t="s">
        <v>87</v>
      </c>
      <c r="D251" s="56" t="s">
        <v>11</v>
      </c>
      <c r="E251" s="56">
        <v>1615</v>
      </c>
      <c r="F251" s="57">
        <v>9600378.5</v>
      </c>
      <c r="G251" s="56">
        <v>16.822253414279448</v>
      </c>
    </row>
    <row r="252" spans="1:7" hidden="1" x14ac:dyDescent="0.25">
      <c r="A252" s="56" t="s">
        <v>15</v>
      </c>
      <c r="B252" s="56" t="s">
        <v>12</v>
      </c>
      <c r="C252" s="56" t="s">
        <v>87</v>
      </c>
      <c r="D252" s="56" t="s">
        <v>11</v>
      </c>
      <c r="E252" s="56">
        <v>31</v>
      </c>
      <c r="F252" s="57">
        <v>188142</v>
      </c>
      <c r="G252" s="56">
        <v>16.476916371676712</v>
      </c>
    </row>
    <row r="253" spans="1:7" hidden="1" x14ac:dyDescent="0.25">
      <c r="A253" s="56" t="s">
        <v>15</v>
      </c>
      <c r="B253" s="56" t="s">
        <v>7</v>
      </c>
      <c r="C253" s="56" t="s">
        <v>87</v>
      </c>
      <c r="D253" s="56" t="s">
        <v>11</v>
      </c>
      <c r="E253" s="56">
        <v>1539</v>
      </c>
      <c r="F253" s="57">
        <v>9696109.5</v>
      </c>
      <c r="G253" s="56">
        <v>15.872345501048642</v>
      </c>
    </row>
    <row r="254" spans="1:7" hidden="1" x14ac:dyDescent="0.25">
      <c r="A254" s="56" t="s">
        <v>14</v>
      </c>
      <c r="B254" s="56" t="s">
        <v>12</v>
      </c>
      <c r="C254" s="56" t="s">
        <v>87</v>
      </c>
      <c r="D254" s="56" t="s">
        <v>11</v>
      </c>
      <c r="E254" s="56">
        <v>27</v>
      </c>
      <c r="F254" s="57">
        <v>190248.5</v>
      </c>
      <c r="G254" s="56">
        <v>14.191964719826963</v>
      </c>
    </row>
    <row r="255" spans="1:7" hidden="1" x14ac:dyDescent="0.25">
      <c r="A255" s="56" t="s">
        <v>14</v>
      </c>
      <c r="B255" s="56" t="s">
        <v>7</v>
      </c>
      <c r="C255" s="56" t="s">
        <v>87</v>
      </c>
      <c r="D255" s="56" t="s">
        <v>11</v>
      </c>
      <c r="E255" s="56">
        <v>1564</v>
      </c>
      <c r="F255" s="57">
        <v>9799186</v>
      </c>
      <c r="G255" s="56">
        <v>15.960509372921383</v>
      </c>
    </row>
    <row r="256" spans="1:7" hidden="1" x14ac:dyDescent="0.25">
      <c r="A256" s="56" t="s">
        <v>13</v>
      </c>
      <c r="B256" s="56" t="s">
        <v>12</v>
      </c>
      <c r="C256" s="56" t="s">
        <v>87</v>
      </c>
      <c r="D256" s="56" t="s">
        <v>11</v>
      </c>
      <c r="E256" s="56">
        <v>30</v>
      </c>
      <c r="F256" s="57">
        <v>192998.5</v>
      </c>
      <c r="G256" s="56">
        <v>15.544162260328447</v>
      </c>
    </row>
    <row r="257" spans="1:7" hidden="1" x14ac:dyDescent="0.25">
      <c r="A257" s="56" t="s">
        <v>13</v>
      </c>
      <c r="B257" s="56" t="s">
        <v>7</v>
      </c>
      <c r="C257" s="56" t="s">
        <v>87</v>
      </c>
      <c r="D257" s="56" t="s">
        <v>11</v>
      </c>
      <c r="E257" s="56">
        <v>1490</v>
      </c>
      <c r="F257" s="57">
        <v>9923085</v>
      </c>
      <c r="G257" s="56">
        <v>15.015491654057181</v>
      </c>
    </row>
    <row r="258" spans="1:7" hidden="1" x14ac:dyDescent="0.25">
      <c r="A258" s="56" t="s">
        <v>6</v>
      </c>
      <c r="B258" s="56" t="s">
        <v>12</v>
      </c>
      <c r="C258" s="56" t="s">
        <v>87</v>
      </c>
      <c r="D258" s="56" t="s">
        <v>11</v>
      </c>
      <c r="E258" s="56">
        <v>24</v>
      </c>
      <c r="F258" s="57">
        <v>196073.5</v>
      </c>
      <c r="G258" s="56">
        <v>12.24030784374227</v>
      </c>
    </row>
    <row r="259" spans="1:7" hidden="1" x14ac:dyDescent="0.25">
      <c r="A259" s="56" t="s">
        <v>6</v>
      </c>
      <c r="B259" s="56" t="s">
        <v>7</v>
      </c>
      <c r="C259" s="56" t="s">
        <v>87</v>
      </c>
      <c r="D259" s="56" t="s">
        <v>11</v>
      </c>
      <c r="E259" s="56">
        <v>1544</v>
      </c>
      <c r="F259" s="57">
        <v>10057697.5</v>
      </c>
      <c r="G259" s="56">
        <v>15.351426109206406</v>
      </c>
    </row>
    <row r="260" spans="1:7" hidden="1" x14ac:dyDescent="0.25">
      <c r="A260" s="56" t="s">
        <v>157</v>
      </c>
      <c r="B260" s="56" t="s">
        <v>12</v>
      </c>
      <c r="C260" s="56" t="s">
        <v>87</v>
      </c>
      <c r="D260" s="56" t="s">
        <v>11</v>
      </c>
      <c r="E260" s="56">
        <v>35</v>
      </c>
      <c r="F260" s="57">
        <v>198702.5</v>
      </c>
      <c r="G260" s="56">
        <v>17.614272593450007</v>
      </c>
    </row>
    <row r="261" spans="1:7" hidden="1" x14ac:dyDescent="0.25">
      <c r="A261" s="56" t="s">
        <v>157</v>
      </c>
      <c r="B261" s="56" t="s">
        <v>7</v>
      </c>
      <c r="C261" s="56" t="s">
        <v>87</v>
      </c>
      <c r="D261" s="56" t="s">
        <v>11</v>
      </c>
      <c r="E261" s="56">
        <v>1574</v>
      </c>
      <c r="F261" s="57">
        <v>10175213.5</v>
      </c>
      <c r="G261" s="56">
        <v>15.468962887117799</v>
      </c>
    </row>
    <row r="262" spans="1:7" hidden="1" x14ac:dyDescent="0.25">
      <c r="A262" s="56" t="s">
        <v>23</v>
      </c>
      <c r="B262" s="56" t="s">
        <v>12</v>
      </c>
      <c r="C262" s="56" t="s">
        <v>87</v>
      </c>
      <c r="D262" s="56" t="s">
        <v>10</v>
      </c>
      <c r="E262" s="56">
        <v>12</v>
      </c>
      <c r="F262" s="57">
        <v>89164.5</v>
      </c>
      <c r="G262" s="56">
        <v>13.458270948639873</v>
      </c>
    </row>
    <row r="263" spans="1:7" hidden="1" x14ac:dyDescent="0.25">
      <c r="A263" s="56" t="s">
        <v>23</v>
      </c>
      <c r="B263" s="56" t="s">
        <v>7</v>
      </c>
      <c r="C263" s="56" t="s">
        <v>87</v>
      </c>
      <c r="D263" s="56" t="s">
        <v>10</v>
      </c>
      <c r="E263" s="56">
        <v>451</v>
      </c>
      <c r="F263" s="57">
        <v>4575468</v>
      </c>
      <c r="G263" s="56">
        <v>9.8569151833211386</v>
      </c>
    </row>
    <row r="264" spans="1:7" hidden="1" x14ac:dyDescent="0.25">
      <c r="A264" s="56" t="s">
        <v>22</v>
      </c>
      <c r="B264" s="56" t="s">
        <v>12</v>
      </c>
      <c r="C264" s="56" t="s">
        <v>87</v>
      </c>
      <c r="D264" s="56" t="s">
        <v>10</v>
      </c>
      <c r="E264" s="56">
        <v>6</v>
      </c>
      <c r="F264" s="57">
        <v>89575</v>
      </c>
      <c r="G264" s="56">
        <v>6.6982975160480045</v>
      </c>
    </row>
    <row r="265" spans="1:7" hidden="1" x14ac:dyDescent="0.25">
      <c r="A265" s="56" t="s">
        <v>22</v>
      </c>
      <c r="B265" s="56" t="s">
        <v>7</v>
      </c>
      <c r="C265" s="56" t="s">
        <v>87</v>
      </c>
      <c r="D265" s="56" t="s">
        <v>10</v>
      </c>
      <c r="E265" s="56">
        <v>427</v>
      </c>
      <c r="F265" s="57">
        <v>4604370</v>
      </c>
      <c r="G265" s="56">
        <v>9.2737985869945287</v>
      </c>
    </row>
    <row r="266" spans="1:7" hidden="1" x14ac:dyDescent="0.25">
      <c r="A266" s="56" t="s">
        <v>21</v>
      </c>
      <c r="B266" s="56" t="s">
        <v>12</v>
      </c>
      <c r="C266" s="56" t="s">
        <v>87</v>
      </c>
      <c r="D266" s="56" t="s">
        <v>10</v>
      </c>
      <c r="E266" s="56">
        <v>8</v>
      </c>
      <c r="F266" s="57">
        <v>90108</v>
      </c>
      <c r="G266" s="56">
        <v>8.8782350068806331</v>
      </c>
    </row>
    <row r="267" spans="1:7" hidden="1" x14ac:dyDescent="0.25">
      <c r="A267" s="56" t="s">
        <v>21</v>
      </c>
      <c r="B267" s="56" t="s">
        <v>7</v>
      </c>
      <c r="C267" s="56" t="s">
        <v>87</v>
      </c>
      <c r="D267" s="56" t="s">
        <v>10</v>
      </c>
      <c r="E267" s="56">
        <v>422</v>
      </c>
      <c r="F267" s="57">
        <v>4635821.5</v>
      </c>
      <c r="G267" s="56">
        <v>9.1030252135462941</v>
      </c>
    </row>
    <row r="268" spans="1:7" hidden="1" x14ac:dyDescent="0.25">
      <c r="A268" s="56" t="s">
        <v>20</v>
      </c>
      <c r="B268" s="56" t="s">
        <v>12</v>
      </c>
      <c r="C268" s="56" t="s">
        <v>87</v>
      </c>
      <c r="D268" s="56" t="s">
        <v>10</v>
      </c>
      <c r="E268" s="56">
        <v>6</v>
      </c>
      <c r="F268" s="57">
        <v>90640</v>
      </c>
      <c r="G268" s="56">
        <v>6.6195939982347749</v>
      </c>
    </row>
    <row r="269" spans="1:7" hidden="1" x14ac:dyDescent="0.25">
      <c r="A269" s="56" t="s">
        <v>20</v>
      </c>
      <c r="B269" s="56" t="s">
        <v>7</v>
      </c>
      <c r="C269" s="56" t="s">
        <v>87</v>
      </c>
      <c r="D269" s="56" t="s">
        <v>10</v>
      </c>
      <c r="E269" s="56">
        <v>455</v>
      </c>
      <c r="F269" s="57">
        <v>4672152.5</v>
      </c>
      <c r="G269" s="56">
        <v>9.7385519843369845</v>
      </c>
    </row>
    <row r="270" spans="1:7" hidden="1" x14ac:dyDescent="0.25">
      <c r="A270" s="56" t="s">
        <v>19</v>
      </c>
      <c r="B270" s="56" t="s">
        <v>12</v>
      </c>
      <c r="C270" s="56" t="s">
        <v>87</v>
      </c>
      <c r="D270" s="56" t="s">
        <v>10</v>
      </c>
      <c r="E270" s="56">
        <v>9</v>
      </c>
      <c r="F270" s="57">
        <v>91028.5</v>
      </c>
      <c r="G270" s="56">
        <v>9.8870134078887375</v>
      </c>
    </row>
    <row r="271" spans="1:7" hidden="1" x14ac:dyDescent="0.25">
      <c r="A271" s="56" t="s">
        <v>19</v>
      </c>
      <c r="B271" s="56" t="s">
        <v>7</v>
      </c>
      <c r="C271" s="56" t="s">
        <v>87</v>
      </c>
      <c r="D271" s="56" t="s">
        <v>10</v>
      </c>
      <c r="E271" s="56">
        <v>413</v>
      </c>
      <c r="F271" s="57">
        <v>4708497</v>
      </c>
      <c r="G271" s="56">
        <v>8.7713765135668567</v>
      </c>
    </row>
    <row r="272" spans="1:7" hidden="1" x14ac:dyDescent="0.25">
      <c r="A272" s="56" t="s">
        <v>18</v>
      </c>
      <c r="B272" s="56" t="s">
        <v>12</v>
      </c>
      <c r="C272" s="56" t="s">
        <v>87</v>
      </c>
      <c r="D272" s="56" t="s">
        <v>10</v>
      </c>
      <c r="E272" s="56">
        <v>13</v>
      </c>
      <c r="F272" s="57">
        <v>91318.5</v>
      </c>
      <c r="G272" s="56">
        <v>14.235888675350559</v>
      </c>
    </row>
    <row r="273" spans="1:7" hidden="1" x14ac:dyDescent="0.25">
      <c r="A273" s="56" t="s">
        <v>18</v>
      </c>
      <c r="B273" s="56" t="s">
        <v>7</v>
      </c>
      <c r="C273" s="56" t="s">
        <v>87</v>
      </c>
      <c r="D273" s="56" t="s">
        <v>10</v>
      </c>
      <c r="E273" s="56">
        <v>424</v>
      </c>
      <c r="F273" s="57">
        <v>4740673.5</v>
      </c>
      <c r="G273" s="56">
        <v>8.9438768563158799</v>
      </c>
    </row>
    <row r="274" spans="1:7" hidden="1" x14ac:dyDescent="0.25">
      <c r="A274" s="56" t="s">
        <v>17</v>
      </c>
      <c r="B274" s="56" t="s">
        <v>12</v>
      </c>
      <c r="C274" s="56" t="s">
        <v>87</v>
      </c>
      <c r="D274" s="56" t="s">
        <v>10</v>
      </c>
      <c r="E274" s="56">
        <v>9</v>
      </c>
      <c r="F274" s="57">
        <v>91775.5</v>
      </c>
      <c r="G274" s="56">
        <v>9.8065387821368457</v>
      </c>
    </row>
    <row r="275" spans="1:7" hidden="1" x14ac:dyDescent="0.25">
      <c r="A275" s="56" t="s">
        <v>17</v>
      </c>
      <c r="B275" s="56" t="s">
        <v>7</v>
      </c>
      <c r="C275" s="56" t="s">
        <v>87</v>
      </c>
      <c r="D275" s="56" t="s">
        <v>10</v>
      </c>
      <c r="E275" s="56">
        <v>458</v>
      </c>
      <c r="F275" s="57">
        <v>4773004.5</v>
      </c>
      <c r="G275" s="56">
        <v>9.5956331069874334</v>
      </c>
    </row>
    <row r="276" spans="1:7" hidden="1" x14ac:dyDescent="0.25">
      <c r="A276" s="56" t="s">
        <v>16</v>
      </c>
      <c r="B276" s="56" t="s">
        <v>12</v>
      </c>
      <c r="C276" s="56" t="s">
        <v>87</v>
      </c>
      <c r="D276" s="56" t="s">
        <v>10</v>
      </c>
      <c r="E276" s="56">
        <v>6</v>
      </c>
      <c r="F276" s="57">
        <v>92335</v>
      </c>
      <c r="G276" s="56">
        <v>6.4980776520279413</v>
      </c>
    </row>
    <row r="277" spans="1:7" hidden="1" x14ac:dyDescent="0.25">
      <c r="A277" s="56" t="s">
        <v>16</v>
      </c>
      <c r="B277" s="56" t="s">
        <v>7</v>
      </c>
      <c r="C277" s="56" t="s">
        <v>87</v>
      </c>
      <c r="D277" s="56" t="s">
        <v>10</v>
      </c>
      <c r="E277" s="56">
        <v>501</v>
      </c>
      <c r="F277" s="57">
        <v>4810247.5</v>
      </c>
      <c r="G277" s="56">
        <v>10.415264495226078</v>
      </c>
    </row>
    <row r="278" spans="1:7" hidden="1" x14ac:dyDescent="0.25">
      <c r="A278" s="56" t="s">
        <v>15</v>
      </c>
      <c r="B278" s="56" t="s">
        <v>12</v>
      </c>
      <c r="C278" s="56" t="s">
        <v>87</v>
      </c>
      <c r="D278" s="56" t="s">
        <v>10</v>
      </c>
      <c r="E278" s="56">
        <v>4</v>
      </c>
      <c r="F278" s="57">
        <v>92984.5</v>
      </c>
      <c r="G278" s="56">
        <v>4.3017922341895689</v>
      </c>
    </row>
    <row r="279" spans="1:7" hidden="1" x14ac:dyDescent="0.25">
      <c r="A279" s="56" t="s">
        <v>15</v>
      </c>
      <c r="B279" s="56" t="s">
        <v>7</v>
      </c>
      <c r="C279" s="56" t="s">
        <v>87</v>
      </c>
      <c r="D279" s="56" t="s">
        <v>10</v>
      </c>
      <c r="E279" s="56">
        <v>489</v>
      </c>
      <c r="F279" s="57">
        <v>4852811</v>
      </c>
      <c r="G279" s="56">
        <v>10.076633934435115</v>
      </c>
    </row>
    <row r="280" spans="1:7" hidden="1" x14ac:dyDescent="0.25">
      <c r="A280" s="56" t="s">
        <v>14</v>
      </c>
      <c r="B280" s="56" t="s">
        <v>12</v>
      </c>
      <c r="C280" s="56" t="s">
        <v>87</v>
      </c>
      <c r="D280" s="56" t="s">
        <v>10</v>
      </c>
      <c r="E280" s="56">
        <v>8</v>
      </c>
      <c r="F280" s="57">
        <v>93891.5</v>
      </c>
      <c r="G280" s="56">
        <v>8.5204730992688358</v>
      </c>
    </row>
    <row r="281" spans="1:7" hidden="1" x14ac:dyDescent="0.25">
      <c r="A281" s="56" t="s">
        <v>14</v>
      </c>
      <c r="B281" s="56" t="s">
        <v>7</v>
      </c>
      <c r="C281" s="56" t="s">
        <v>87</v>
      </c>
      <c r="D281" s="56" t="s">
        <v>10</v>
      </c>
      <c r="E281" s="56">
        <v>465</v>
      </c>
      <c r="F281" s="57">
        <v>4897583</v>
      </c>
      <c r="G281" s="56">
        <v>9.4944792155640858</v>
      </c>
    </row>
    <row r="282" spans="1:7" hidden="1" x14ac:dyDescent="0.25">
      <c r="A282" s="56" t="s">
        <v>13</v>
      </c>
      <c r="B282" s="56" t="s">
        <v>12</v>
      </c>
      <c r="C282" s="56" t="s">
        <v>87</v>
      </c>
      <c r="D282" s="56" t="s">
        <v>10</v>
      </c>
      <c r="E282" s="56">
        <v>8</v>
      </c>
      <c r="F282" s="57">
        <v>95106</v>
      </c>
      <c r="G282" s="56">
        <v>8.4116669821041778</v>
      </c>
    </row>
    <row r="283" spans="1:7" hidden="1" x14ac:dyDescent="0.25">
      <c r="A283" s="56" t="s">
        <v>13</v>
      </c>
      <c r="B283" s="56" t="s">
        <v>7</v>
      </c>
      <c r="C283" s="56" t="s">
        <v>87</v>
      </c>
      <c r="D283" s="56" t="s">
        <v>10</v>
      </c>
      <c r="E283" s="56">
        <v>469</v>
      </c>
      <c r="F283" s="57">
        <v>4950928.5</v>
      </c>
      <c r="G283" s="56">
        <v>9.4729705751153546</v>
      </c>
    </row>
    <row r="284" spans="1:7" hidden="1" x14ac:dyDescent="0.25">
      <c r="A284" s="56" t="s">
        <v>6</v>
      </c>
      <c r="B284" s="56" t="s">
        <v>12</v>
      </c>
      <c r="C284" s="56" t="s">
        <v>87</v>
      </c>
      <c r="D284" s="56" t="s">
        <v>10</v>
      </c>
      <c r="E284" s="56">
        <v>9</v>
      </c>
      <c r="F284" s="57">
        <v>96473.5</v>
      </c>
      <c r="G284" s="56">
        <v>9.32898671655947</v>
      </c>
    </row>
    <row r="285" spans="1:7" hidden="1" x14ac:dyDescent="0.25">
      <c r="A285" s="56" t="s">
        <v>6</v>
      </c>
      <c r="B285" s="56" t="s">
        <v>7</v>
      </c>
      <c r="C285" s="56" t="s">
        <v>87</v>
      </c>
      <c r="D285" s="56" t="s">
        <v>10</v>
      </c>
      <c r="E285" s="56">
        <v>481</v>
      </c>
      <c r="F285" s="57">
        <v>5009693</v>
      </c>
      <c r="G285" s="56">
        <v>9.6013867516432647</v>
      </c>
    </row>
    <row r="286" spans="1:7" hidden="1" x14ac:dyDescent="0.25">
      <c r="A286" s="56" t="s">
        <v>157</v>
      </c>
      <c r="B286" s="56" t="s">
        <v>12</v>
      </c>
      <c r="C286" s="56" t="s">
        <v>87</v>
      </c>
      <c r="D286" s="56" t="s">
        <v>10</v>
      </c>
      <c r="E286" s="56">
        <v>15</v>
      </c>
      <c r="F286" s="57">
        <v>97610</v>
      </c>
      <c r="G286" s="56">
        <v>15.367277942833727</v>
      </c>
    </row>
    <row r="287" spans="1:7" hidden="1" x14ac:dyDescent="0.25">
      <c r="A287" s="56" t="s">
        <v>157</v>
      </c>
      <c r="B287" s="56" t="s">
        <v>7</v>
      </c>
      <c r="C287" s="56" t="s">
        <v>87</v>
      </c>
      <c r="D287" s="56" t="s">
        <v>10</v>
      </c>
      <c r="E287" s="56">
        <v>492</v>
      </c>
      <c r="F287" s="57">
        <v>5062663.5</v>
      </c>
      <c r="G287" s="56">
        <v>9.7182046565014648</v>
      </c>
    </row>
    <row r="288" spans="1:7" x14ac:dyDescent="0.25">
      <c r="A288" s="56" t="s">
        <v>23</v>
      </c>
      <c r="B288" s="56" t="s">
        <v>12</v>
      </c>
      <c r="C288" s="56" t="s">
        <v>87</v>
      </c>
      <c r="D288" s="56" t="s">
        <v>8</v>
      </c>
      <c r="E288" s="56">
        <v>15</v>
      </c>
      <c r="F288" s="57">
        <v>89874.5</v>
      </c>
      <c r="G288" s="56">
        <v>16.689939860583369</v>
      </c>
    </row>
    <row r="289" spans="1:7" x14ac:dyDescent="0.25">
      <c r="A289" s="56" t="s">
        <v>23</v>
      </c>
      <c r="B289" s="56" t="s">
        <v>7</v>
      </c>
      <c r="C289" s="56" t="s">
        <v>87</v>
      </c>
      <c r="D289" s="56" t="s">
        <v>8</v>
      </c>
      <c r="E289" s="56">
        <v>1007</v>
      </c>
      <c r="F289" s="57">
        <v>4505036.5</v>
      </c>
      <c r="G289" s="56">
        <v>22.352760071977219</v>
      </c>
    </row>
    <row r="290" spans="1:7" x14ac:dyDescent="0.25">
      <c r="A290" t="s">
        <v>22</v>
      </c>
      <c r="B290" t="s">
        <v>12</v>
      </c>
      <c r="C290" t="s">
        <v>87</v>
      </c>
      <c r="D290" t="s">
        <v>8</v>
      </c>
      <c r="E290">
        <v>16</v>
      </c>
      <c r="F290">
        <v>90636</v>
      </c>
      <c r="G290">
        <v>17.653029701222472</v>
      </c>
    </row>
    <row r="291" spans="1:7" x14ac:dyDescent="0.25">
      <c r="A291" t="s">
        <v>22</v>
      </c>
      <c r="B291" t="s">
        <v>7</v>
      </c>
      <c r="C291" t="s">
        <v>87</v>
      </c>
      <c r="D291" t="s">
        <v>8</v>
      </c>
      <c r="E291">
        <v>1026</v>
      </c>
      <c r="F291">
        <v>4543722</v>
      </c>
      <c r="G291">
        <v>22.580606824097071</v>
      </c>
    </row>
    <row r="292" spans="1:7" x14ac:dyDescent="0.25">
      <c r="A292" t="s">
        <v>21</v>
      </c>
      <c r="B292" t="s">
        <v>12</v>
      </c>
      <c r="C292" t="s">
        <v>87</v>
      </c>
      <c r="D292" t="s">
        <v>8</v>
      </c>
      <c r="E292">
        <v>21</v>
      </c>
      <c r="F292">
        <v>91397.5</v>
      </c>
      <c r="G292">
        <v>22.97655843978227</v>
      </c>
    </row>
    <row r="293" spans="1:7" x14ac:dyDescent="0.25">
      <c r="A293" t="s">
        <v>21</v>
      </c>
      <c r="B293" t="s">
        <v>7</v>
      </c>
      <c r="C293" t="s">
        <v>87</v>
      </c>
      <c r="D293" t="s">
        <v>8</v>
      </c>
      <c r="E293">
        <v>1054</v>
      </c>
      <c r="F293">
        <v>4583815.5</v>
      </c>
      <c r="G293">
        <v>22.993944673383997</v>
      </c>
    </row>
    <row r="294" spans="1:7" x14ac:dyDescent="0.25">
      <c r="A294" t="s">
        <v>20</v>
      </c>
      <c r="B294" t="s">
        <v>12</v>
      </c>
      <c r="C294" t="s">
        <v>87</v>
      </c>
      <c r="D294" t="s">
        <v>8</v>
      </c>
      <c r="E294">
        <v>24</v>
      </c>
      <c r="F294">
        <v>92053</v>
      </c>
      <c r="G294">
        <v>26.071936819006442</v>
      </c>
    </row>
    <row r="295" spans="1:7" x14ac:dyDescent="0.25">
      <c r="A295" t="s">
        <v>20</v>
      </c>
      <c r="B295" t="s">
        <v>7</v>
      </c>
      <c r="C295" t="s">
        <v>87</v>
      </c>
      <c r="D295" t="s">
        <v>8</v>
      </c>
      <c r="E295">
        <v>1095</v>
      </c>
      <c r="F295">
        <v>4626362</v>
      </c>
      <c r="G295">
        <v>23.668705561735116</v>
      </c>
    </row>
    <row r="296" spans="1:7" x14ac:dyDescent="0.25">
      <c r="A296" t="s">
        <v>19</v>
      </c>
      <c r="B296" t="s">
        <v>12</v>
      </c>
      <c r="C296" t="s">
        <v>87</v>
      </c>
      <c r="D296" t="s">
        <v>8</v>
      </c>
      <c r="E296">
        <v>22</v>
      </c>
      <c r="F296">
        <v>92522.5</v>
      </c>
      <c r="G296">
        <v>23.777999945959092</v>
      </c>
    </row>
    <row r="297" spans="1:7" x14ac:dyDescent="0.25">
      <c r="A297" t="s">
        <v>19</v>
      </c>
      <c r="B297" t="s">
        <v>7</v>
      </c>
      <c r="C297" t="s">
        <v>87</v>
      </c>
      <c r="D297" t="s">
        <v>8</v>
      </c>
      <c r="E297">
        <v>1033</v>
      </c>
      <c r="F297">
        <v>4669629</v>
      </c>
      <c r="G297">
        <v>22.121671764502064</v>
      </c>
    </row>
    <row r="298" spans="1:7" x14ac:dyDescent="0.25">
      <c r="A298" t="s">
        <v>18</v>
      </c>
      <c r="B298" t="s">
        <v>12</v>
      </c>
      <c r="C298" t="s">
        <v>87</v>
      </c>
      <c r="D298" t="s">
        <v>8</v>
      </c>
      <c r="E298">
        <v>19</v>
      </c>
      <c r="F298">
        <v>92978.5</v>
      </c>
      <c r="G298">
        <v>20.434831708405707</v>
      </c>
    </row>
    <row r="299" spans="1:7" x14ac:dyDescent="0.25">
      <c r="A299" t="s">
        <v>18</v>
      </c>
      <c r="B299" t="s">
        <v>7</v>
      </c>
      <c r="C299" t="s">
        <v>87</v>
      </c>
      <c r="D299" t="s">
        <v>8</v>
      </c>
      <c r="E299">
        <v>982</v>
      </c>
      <c r="F299">
        <v>4708539</v>
      </c>
      <c r="G299">
        <v>20.855726160492672</v>
      </c>
    </row>
    <row r="300" spans="1:7" x14ac:dyDescent="0.25">
      <c r="A300" t="s">
        <v>17</v>
      </c>
      <c r="B300" t="s">
        <v>12</v>
      </c>
      <c r="C300" t="s">
        <v>87</v>
      </c>
      <c r="D300" t="s">
        <v>8</v>
      </c>
      <c r="E300">
        <v>18</v>
      </c>
      <c r="F300">
        <v>93495</v>
      </c>
      <c r="G300">
        <v>19.252366436707845</v>
      </c>
    </row>
    <row r="301" spans="1:7" x14ac:dyDescent="0.25">
      <c r="A301" t="s">
        <v>17</v>
      </c>
      <c r="B301" t="s">
        <v>7</v>
      </c>
      <c r="C301" t="s">
        <v>87</v>
      </c>
      <c r="D301" t="s">
        <v>8</v>
      </c>
      <c r="E301">
        <v>1078</v>
      </c>
      <c r="F301">
        <v>4746369.5</v>
      </c>
      <c r="G301">
        <v>22.712096055732701</v>
      </c>
    </row>
    <row r="302" spans="1:7" x14ac:dyDescent="0.25">
      <c r="A302" t="s">
        <v>16</v>
      </c>
      <c r="B302" t="s">
        <v>12</v>
      </c>
      <c r="C302" t="s">
        <v>87</v>
      </c>
      <c r="D302" t="s">
        <v>8</v>
      </c>
      <c r="E302">
        <v>29</v>
      </c>
      <c r="F302">
        <v>94186.5</v>
      </c>
      <c r="G302">
        <v>30.789975208761341</v>
      </c>
    </row>
    <row r="303" spans="1:7" x14ac:dyDescent="0.25">
      <c r="A303" t="s">
        <v>16</v>
      </c>
      <c r="B303" t="s">
        <v>7</v>
      </c>
      <c r="C303" t="s">
        <v>87</v>
      </c>
      <c r="D303" t="s">
        <v>8</v>
      </c>
      <c r="E303">
        <v>1114</v>
      </c>
      <c r="F303">
        <v>4790131</v>
      </c>
      <c r="G303">
        <v>23.256148944569574</v>
      </c>
    </row>
    <row r="304" spans="1:7" x14ac:dyDescent="0.25">
      <c r="A304" t="s">
        <v>15</v>
      </c>
      <c r="B304" t="s">
        <v>12</v>
      </c>
      <c r="C304" t="s">
        <v>87</v>
      </c>
      <c r="D304" t="s">
        <v>8</v>
      </c>
      <c r="E304">
        <v>27</v>
      </c>
      <c r="F304">
        <v>95157.5</v>
      </c>
      <c r="G304">
        <v>28.374011507238002</v>
      </c>
    </row>
    <row r="305" spans="1:7" x14ac:dyDescent="0.25">
      <c r="A305" t="s">
        <v>15</v>
      </c>
      <c r="B305" t="s">
        <v>7</v>
      </c>
      <c r="C305" t="s">
        <v>87</v>
      </c>
      <c r="D305" t="s">
        <v>8</v>
      </c>
      <c r="E305">
        <v>1050</v>
      </c>
      <c r="F305">
        <v>4843298.5</v>
      </c>
      <c r="G305">
        <v>21.679440158396183</v>
      </c>
    </row>
    <row r="306" spans="1:7" x14ac:dyDescent="0.25">
      <c r="A306" t="s">
        <v>14</v>
      </c>
      <c r="B306" t="s">
        <v>12</v>
      </c>
      <c r="C306" t="s">
        <v>87</v>
      </c>
      <c r="D306" t="s">
        <v>8</v>
      </c>
      <c r="E306">
        <v>19</v>
      </c>
      <c r="F306">
        <v>96357</v>
      </c>
      <c r="G306">
        <v>19.718339093163962</v>
      </c>
    </row>
    <row r="307" spans="1:7" x14ac:dyDescent="0.25">
      <c r="A307" t="s">
        <v>14</v>
      </c>
      <c r="B307" t="s">
        <v>7</v>
      </c>
      <c r="C307" t="s">
        <v>87</v>
      </c>
      <c r="D307" t="s">
        <v>8</v>
      </c>
      <c r="E307">
        <v>1099</v>
      </c>
      <c r="F307">
        <v>4901603</v>
      </c>
      <c r="G307">
        <v>22.42123648120829</v>
      </c>
    </row>
    <row r="308" spans="1:7" x14ac:dyDescent="0.25">
      <c r="A308" t="s">
        <v>13</v>
      </c>
      <c r="B308" t="s">
        <v>12</v>
      </c>
      <c r="C308" t="s">
        <v>87</v>
      </c>
      <c r="D308" t="s">
        <v>8</v>
      </c>
      <c r="E308">
        <v>22</v>
      </c>
      <c r="F308">
        <v>97892.5</v>
      </c>
      <c r="G308">
        <v>22.473631789973695</v>
      </c>
    </row>
    <row r="309" spans="1:7" x14ac:dyDescent="0.25">
      <c r="A309" t="s">
        <v>13</v>
      </c>
      <c r="B309" t="s">
        <v>7</v>
      </c>
      <c r="C309" t="s">
        <v>87</v>
      </c>
      <c r="D309" t="s">
        <v>8</v>
      </c>
      <c r="E309">
        <v>1021</v>
      </c>
      <c r="F309">
        <v>4972156.5</v>
      </c>
      <c r="G309">
        <v>20.534349632800176</v>
      </c>
    </row>
    <row r="310" spans="1:7" x14ac:dyDescent="0.25">
      <c r="A310" t="s">
        <v>6</v>
      </c>
      <c r="B310" t="s">
        <v>12</v>
      </c>
      <c r="C310" t="s">
        <v>87</v>
      </c>
      <c r="D310" t="s">
        <v>8</v>
      </c>
      <c r="E310">
        <v>15</v>
      </c>
      <c r="F310">
        <v>99600</v>
      </c>
      <c r="G310">
        <v>15.060240963855422</v>
      </c>
    </row>
    <row r="311" spans="1:7" x14ac:dyDescent="0.25">
      <c r="A311" t="s">
        <v>6</v>
      </c>
      <c r="B311" t="s">
        <v>7</v>
      </c>
      <c r="C311" t="s">
        <v>87</v>
      </c>
      <c r="D311" t="s">
        <v>8</v>
      </c>
      <c r="E311">
        <v>1063</v>
      </c>
      <c r="F311">
        <v>5048004.5</v>
      </c>
      <c r="G311">
        <v>21.057825919132998</v>
      </c>
    </row>
    <row r="312" spans="1:7" x14ac:dyDescent="0.25">
      <c r="A312" t="s">
        <v>157</v>
      </c>
      <c r="B312" t="s">
        <v>12</v>
      </c>
      <c r="C312" t="s">
        <v>87</v>
      </c>
      <c r="D312" t="s">
        <v>8</v>
      </c>
      <c r="E312">
        <v>20</v>
      </c>
      <c r="F312">
        <v>101092.5</v>
      </c>
      <c r="G312">
        <v>19.783861315132178</v>
      </c>
    </row>
    <row r="313" spans="1:7" x14ac:dyDescent="0.25">
      <c r="A313" t="s">
        <v>157</v>
      </c>
      <c r="B313" t="s">
        <v>7</v>
      </c>
      <c r="C313" t="s">
        <v>87</v>
      </c>
      <c r="D313" t="s">
        <v>8</v>
      </c>
      <c r="E313">
        <v>1082</v>
      </c>
      <c r="F313">
        <v>5112550</v>
      </c>
      <c r="G313">
        <v>21.163607201885554</v>
      </c>
    </row>
  </sheetData>
  <autoFilter ref="A1:G313" xr:uid="{00000000-0009-0000-0000-000007000000}">
    <filterColumn colId="3">
      <filters>
        <filter val="Män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500"/>
  <sheetViews>
    <sheetView topLeftCell="A274" workbookViewId="0">
      <selection activeCell="A2" sqref="A2"/>
    </sheetView>
  </sheetViews>
  <sheetFormatPr defaultRowHeight="15" x14ac:dyDescent="0.25"/>
  <cols>
    <col min="6" max="6" width="9.85546875" bestFit="1" customWidth="1"/>
    <col min="24" max="27" width="9.140625" style="56"/>
  </cols>
  <sheetData>
    <row r="1" spans="1:27" x14ac:dyDescent="0.25">
      <c r="A1" s="56" t="s">
        <v>0</v>
      </c>
      <c r="B1" s="56" t="s">
        <v>2</v>
      </c>
      <c r="C1" s="56" t="s">
        <v>4</v>
      </c>
      <c r="D1" s="56" t="s">
        <v>3</v>
      </c>
      <c r="E1" s="56" t="s">
        <v>53</v>
      </c>
      <c r="F1" s="56" t="s">
        <v>56</v>
      </c>
      <c r="G1" s="56" t="s">
        <v>57</v>
      </c>
      <c r="K1" t="s">
        <v>0</v>
      </c>
      <c r="L1" t="s">
        <v>2</v>
      </c>
      <c r="M1" t="s">
        <v>4</v>
      </c>
      <c r="N1" t="s">
        <v>3</v>
      </c>
      <c r="O1" t="s">
        <v>53</v>
      </c>
      <c r="P1" s="56" t="s">
        <v>56</v>
      </c>
      <c r="Q1" s="56" t="s">
        <v>57</v>
      </c>
      <c r="R1" s="56"/>
      <c r="X1" s="56" t="s">
        <v>0</v>
      </c>
      <c r="Y1" s="56" t="s">
        <v>2</v>
      </c>
      <c r="Z1" s="56" t="s">
        <v>4</v>
      </c>
      <c r="AA1" s="56" t="s">
        <v>3</v>
      </c>
    </row>
    <row r="2" spans="1:27" x14ac:dyDescent="0.25">
      <c r="A2" t="s">
        <v>23</v>
      </c>
      <c r="B2" t="s">
        <v>12</v>
      </c>
      <c r="C2" t="s">
        <v>9</v>
      </c>
      <c r="D2" t="s">
        <v>11</v>
      </c>
      <c r="E2">
        <v>3</v>
      </c>
      <c r="F2">
        <f>VLOOKUP((A2&amp;B2&amp;C2),'API medelfolk båda'!$AB$4:$AC$81,2,FALSE)</f>
        <v>52791.5</v>
      </c>
      <c r="G2">
        <f t="shared" ref="G2:G65" si="0">E2/(F2/100000)</f>
        <v>5.6827330157316993</v>
      </c>
      <c r="K2" t="s">
        <v>23</v>
      </c>
      <c r="L2" t="s">
        <v>12</v>
      </c>
      <c r="M2" t="s">
        <v>9</v>
      </c>
      <c r="N2" t="s">
        <v>11</v>
      </c>
      <c r="O2">
        <v>3</v>
      </c>
      <c r="P2" s="56">
        <v>52791.5</v>
      </c>
      <c r="Q2" s="56">
        <v>5.6827330157316993</v>
      </c>
      <c r="R2" s="56">
        <v>5.6827330157316993</v>
      </c>
      <c r="X2" s="56" t="s">
        <v>23</v>
      </c>
      <c r="Y2" s="56" t="s">
        <v>12</v>
      </c>
      <c r="Z2" s="56" t="s">
        <v>9</v>
      </c>
      <c r="AA2" s="56" t="s">
        <v>11</v>
      </c>
    </row>
    <row r="3" spans="1:27" x14ac:dyDescent="0.25">
      <c r="A3" t="s">
        <v>23</v>
      </c>
      <c r="B3" t="s">
        <v>12</v>
      </c>
      <c r="C3" t="s">
        <v>9</v>
      </c>
      <c r="D3" t="s">
        <v>10</v>
      </c>
      <c r="E3">
        <v>1</v>
      </c>
      <c r="F3">
        <f>VLOOKUP((A3&amp;B3&amp;C3&amp;D3),'API medelfolk båda'!$T$4:$U$159,2,FALSE)</f>
        <v>25526</v>
      </c>
      <c r="G3" s="56">
        <f t="shared" si="0"/>
        <v>3.9175742380318108</v>
      </c>
      <c r="K3" t="s">
        <v>23</v>
      </c>
      <c r="L3" t="s">
        <v>12</v>
      </c>
      <c r="M3" t="s">
        <v>9</v>
      </c>
      <c r="N3" t="s">
        <v>10</v>
      </c>
      <c r="O3">
        <v>1</v>
      </c>
      <c r="P3" s="56">
        <v>25526</v>
      </c>
      <c r="Q3" s="56">
        <v>3.9175742380318108</v>
      </c>
      <c r="R3" s="56">
        <v>3.9175742380318108</v>
      </c>
      <c r="X3" s="56" t="s">
        <v>23</v>
      </c>
      <c r="Y3" s="56" t="s">
        <v>12</v>
      </c>
      <c r="Z3" s="56" t="s">
        <v>9</v>
      </c>
      <c r="AA3" s="56" t="s">
        <v>10</v>
      </c>
    </row>
    <row r="4" spans="1:27" x14ac:dyDescent="0.25">
      <c r="A4" t="s">
        <v>23</v>
      </c>
      <c r="B4" t="s">
        <v>12</v>
      </c>
      <c r="C4" t="s">
        <v>9</v>
      </c>
      <c r="D4" t="s">
        <v>8</v>
      </c>
      <c r="E4">
        <v>2</v>
      </c>
      <c r="F4" s="56">
        <f>VLOOKUP((A4&amp;B4&amp;C4&amp;D4),'API medelfolk båda'!$T$4:$U$159,2,FALSE)</f>
        <v>27265.5</v>
      </c>
      <c r="G4" s="56">
        <f t="shared" si="0"/>
        <v>7.3352771817865072</v>
      </c>
      <c r="K4" t="s">
        <v>23</v>
      </c>
      <c r="L4" t="s">
        <v>12</v>
      </c>
      <c r="M4" t="s">
        <v>9</v>
      </c>
      <c r="N4" t="s">
        <v>8</v>
      </c>
      <c r="O4">
        <v>2</v>
      </c>
      <c r="P4" s="56">
        <v>27265.5</v>
      </c>
      <c r="Q4" s="56">
        <v>7.3352771817865072</v>
      </c>
      <c r="R4" s="56">
        <v>7.3352771817865072</v>
      </c>
      <c r="X4" s="56" t="s">
        <v>23</v>
      </c>
      <c r="Y4" s="56" t="s">
        <v>12</v>
      </c>
      <c r="Z4" s="56" t="s">
        <v>9</v>
      </c>
      <c r="AA4" s="56" t="s">
        <v>8</v>
      </c>
    </row>
    <row r="5" spans="1:27" x14ac:dyDescent="0.25">
      <c r="A5" t="s">
        <v>23</v>
      </c>
      <c r="B5" t="s">
        <v>12</v>
      </c>
      <c r="C5" t="s">
        <v>24</v>
      </c>
      <c r="D5" t="s">
        <v>11</v>
      </c>
      <c r="E5">
        <v>13</v>
      </c>
      <c r="F5" s="56">
        <f>VLOOKUP((A5&amp;B5&amp;C5),'API medelfolk båda'!$AB$4:$AC$81,2,FALSE)</f>
        <v>91624.5</v>
      </c>
      <c r="G5" s="56">
        <f t="shared" si="0"/>
        <v>14.188344820435583</v>
      </c>
      <c r="K5" t="s">
        <v>23</v>
      </c>
      <c r="L5" t="s">
        <v>12</v>
      </c>
      <c r="M5" t="s">
        <v>24</v>
      </c>
      <c r="N5" t="s">
        <v>11</v>
      </c>
      <c r="O5">
        <v>13</v>
      </c>
      <c r="P5" s="56">
        <v>91624.5</v>
      </c>
      <c r="Q5" s="56">
        <v>14.188344820435583</v>
      </c>
      <c r="R5" s="56">
        <v>14.188344820435583</v>
      </c>
      <c r="X5" s="56" t="s">
        <v>23</v>
      </c>
      <c r="Y5" s="56" t="s">
        <v>12</v>
      </c>
      <c r="Z5" s="56" t="s">
        <v>24</v>
      </c>
      <c r="AA5" s="56" t="s">
        <v>11</v>
      </c>
    </row>
    <row r="6" spans="1:27" x14ac:dyDescent="0.25">
      <c r="A6" t="s">
        <v>23</v>
      </c>
      <c r="B6" t="s">
        <v>12</v>
      </c>
      <c r="C6" t="s">
        <v>24</v>
      </c>
      <c r="D6" t="s">
        <v>10</v>
      </c>
      <c r="E6">
        <v>9</v>
      </c>
      <c r="F6" s="56">
        <f>VLOOKUP((A6&amp;B6&amp;C6&amp;D6),'API medelfolk båda'!$T$4:$U$159,2,FALSE)</f>
        <v>44532.5</v>
      </c>
      <c r="G6" s="56">
        <f t="shared" si="0"/>
        <v>20.20995901869421</v>
      </c>
      <c r="K6" t="s">
        <v>23</v>
      </c>
      <c r="L6" t="s">
        <v>12</v>
      </c>
      <c r="M6" t="s">
        <v>24</v>
      </c>
      <c r="N6" t="s">
        <v>10</v>
      </c>
      <c r="O6">
        <v>9</v>
      </c>
      <c r="P6" s="56">
        <v>44532.5</v>
      </c>
      <c r="Q6" s="56">
        <v>20.20995901869421</v>
      </c>
      <c r="R6" s="56">
        <v>20.20995901869421</v>
      </c>
      <c r="X6" s="56" t="s">
        <v>23</v>
      </c>
      <c r="Y6" s="56" t="s">
        <v>12</v>
      </c>
      <c r="Z6" s="56" t="s">
        <v>24</v>
      </c>
      <c r="AA6" s="56" t="s">
        <v>10</v>
      </c>
    </row>
    <row r="7" spans="1:27" x14ac:dyDescent="0.25">
      <c r="A7" t="s">
        <v>23</v>
      </c>
      <c r="B7" t="s">
        <v>12</v>
      </c>
      <c r="C7" t="s">
        <v>24</v>
      </c>
      <c r="D7" t="s">
        <v>8</v>
      </c>
      <c r="E7">
        <v>4</v>
      </c>
      <c r="F7" s="56">
        <f>VLOOKUP((A7&amp;B7&amp;C7&amp;D7),'API medelfolk båda'!$T$4:$U$159,2,FALSE)</f>
        <v>47092</v>
      </c>
      <c r="G7" s="56">
        <f t="shared" si="0"/>
        <v>8.4940117217361752</v>
      </c>
      <c r="K7" t="s">
        <v>23</v>
      </c>
      <c r="L7" t="s">
        <v>12</v>
      </c>
      <c r="M7" t="s">
        <v>24</v>
      </c>
      <c r="N7" t="s">
        <v>8</v>
      </c>
      <c r="O7">
        <v>4</v>
      </c>
      <c r="P7" s="56">
        <v>47092</v>
      </c>
      <c r="Q7" s="56">
        <v>8.4940117217361752</v>
      </c>
      <c r="R7" s="56">
        <v>8.4940117217361752</v>
      </c>
      <c r="X7" s="56" t="s">
        <v>23</v>
      </c>
      <c r="Y7" s="56" t="s">
        <v>12</v>
      </c>
      <c r="Z7" s="56" t="s">
        <v>24</v>
      </c>
      <c r="AA7" s="56" t="s">
        <v>8</v>
      </c>
    </row>
    <row r="8" spans="1:27" x14ac:dyDescent="0.25">
      <c r="A8" t="s">
        <v>23</v>
      </c>
      <c r="B8" t="s">
        <v>12</v>
      </c>
      <c r="C8" t="s">
        <v>55</v>
      </c>
      <c r="D8" t="s">
        <v>11</v>
      </c>
      <c r="E8">
        <v>11</v>
      </c>
      <c r="F8" s="56">
        <f>VLOOKUP((A8&amp;B8&amp;C8),'API medelfolk båda'!$AB$4:$AC$81,2,FALSE)</f>
        <v>34623</v>
      </c>
      <c r="G8" s="56">
        <f t="shared" si="0"/>
        <v>31.770788204372817</v>
      </c>
      <c r="K8" t="s">
        <v>23</v>
      </c>
      <c r="L8" t="s">
        <v>12</v>
      </c>
      <c r="M8" t="s">
        <v>55</v>
      </c>
      <c r="N8" t="s">
        <v>11</v>
      </c>
      <c r="O8">
        <v>11</v>
      </c>
      <c r="P8" s="56">
        <v>34623</v>
      </c>
      <c r="Q8" s="56">
        <v>31.770788204372817</v>
      </c>
      <c r="R8" s="56">
        <v>31.770788204372817</v>
      </c>
      <c r="X8" s="56" t="s">
        <v>23</v>
      </c>
      <c r="Y8" s="56" t="s">
        <v>12</v>
      </c>
      <c r="Z8" s="56" t="s">
        <v>55</v>
      </c>
      <c r="AA8" s="56" t="s">
        <v>11</v>
      </c>
    </row>
    <row r="9" spans="1:27" x14ac:dyDescent="0.25">
      <c r="A9" t="s">
        <v>23</v>
      </c>
      <c r="B9" t="s">
        <v>12</v>
      </c>
      <c r="C9" t="s">
        <v>55</v>
      </c>
      <c r="D9" t="s">
        <v>10</v>
      </c>
      <c r="E9">
        <v>2</v>
      </c>
      <c r="F9" s="56">
        <f>VLOOKUP((A9&amp;B9&amp;C9&amp;D9),'API medelfolk båda'!$T$4:$U$159,2,FALSE)</f>
        <v>19106</v>
      </c>
      <c r="G9" s="56">
        <f t="shared" si="0"/>
        <v>10.467915837956662</v>
      </c>
      <c r="K9" t="s">
        <v>23</v>
      </c>
      <c r="L9" t="s">
        <v>12</v>
      </c>
      <c r="M9" t="s">
        <v>55</v>
      </c>
      <c r="N9" t="s">
        <v>10</v>
      </c>
      <c r="O9">
        <v>2</v>
      </c>
      <c r="P9" s="56">
        <v>19106</v>
      </c>
      <c r="Q9" s="56">
        <v>10.467915837956662</v>
      </c>
      <c r="R9" s="56">
        <v>10.467915837956662</v>
      </c>
      <c r="X9" s="56" t="s">
        <v>23</v>
      </c>
      <c r="Y9" s="56" t="s">
        <v>12</v>
      </c>
      <c r="Z9" s="56" t="s">
        <v>55</v>
      </c>
      <c r="AA9" s="56" t="s">
        <v>10</v>
      </c>
    </row>
    <row r="10" spans="1:27" x14ac:dyDescent="0.25">
      <c r="A10" t="s">
        <v>23</v>
      </c>
      <c r="B10" t="s">
        <v>12</v>
      </c>
      <c r="C10" t="s">
        <v>55</v>
      </c>
      <c r="D10" t="s">
        <v>8</v>
      </c>
      <c r="E10">
        <v>9</v>
      </c>
      <c r="F10" s="56">
        <f>VLOOKUP((A10&amp;B10&amp;C10&amp;D10),'API medelfolk båda'!$T$4:$U$159,2,FALSE)</f>
        <v>15517</v>
      </c>
      <c r="G10" s="56">
        <f t="shared" si="0"/>
        <v>58.000902236257005</v>
      </c>
      <c r="K10" t="s">
        <v>23</v>
      </c>
      <c r="L10" t="s">
        <v>12</v>
      </c>
      <c r="M10" t="s">
        <v>55</v>
      </c>
      <c r="N10" t="s">
        <v>8</v>
      </c>
      <c r="O10">
        <v>9</v>
      </c>
      <c r="P10" s="56">
        <v>15517</v>
      </c>
      <c r="Q10" s="56">
        <v>58.000902236257005</v>
      </c>
      <c r="R10" s="56">
        <v>58.000902236257005</v>
      </c>
      <c r="X10" s="56" t="s">
        <v>23</v>
      </c>
      <c r="Y10" s="56" t="s">
        <v>12</v>
      </c>
      <c r="Z10" s="56" t="s">
        <v>55</v>
      </c>
      <c r="AA10" s="56" t="s">
        <v>8</v>
      </c>
    </row>
    <row r="11" spans="1:27" x14ac:dyDescent="0.25">
      <c r="A11" t="s">
        <v>23</v>
      </c>
      <c r="B11" t="s">
        <v>7</v>
      </c>
      <c r="C11" t="s">
        <v>9</v>
      </c>
      <c r="D11" t="s">
        <v>11</v>
      </c>
      <c r="E11">
        <v>151</v>
      </c>
      <c r="F11" s="56">
        <f>VLOOKUP((A11&amp;B11&amp;C11),'API medelfolk båda'!$AB$4:$AC$81,2,FALSE)</f>
        <v>2645613.5</v>
      </c>
      <c r="G11" s="56">
        <f t="shared" si="0"/>
        <v>5.7075608360782857</v>
      </c>
      <c r="K11" t="s">
        <v>23</v>
      </c>
      <c r="L11" t="s">
        <v>12</v>
      </c>
      <c r="M11" t="s">
        <v>87</v>
      </c>
      <c r="N11" t="s">
        <v>11</v>
      </c>
      <c r="O11">
        <v>27</v>
      </c>
      <c r="P11" s="56">
        <v>179039</v>
      </c>
      <c r="Q11" s="56">
        <v>15.080513184278287</v>
      </c>
      <c r="R11" s="56">
        <v>5.7075608360782857</v>
      </c>
      <c r="X11" s="56" t="s">
        <v>23</v>
      </c>
      <c r="Y11" s="56" t="s">
        <v>12</v>
      </c>
      <c r="Z11" s="56" t="s">
        <v>87</v>
      </c>
      <c r="AA11" s="56" t="s">
        <v>11</v>
      </c>
    </row>
    <row r="12" spans="1:27" x14ac:dyDescent="0.25">
      <c r="A12" t="s">
        <v>23</v>
      </c>
      <c r="B12" t="s">
        <v>7</v>
      </c>
      <c r="C12" t="s">
        <v>9</v>
      </c>
      <c r="D12" t="s">
        <v>10</v>
      </c>
      <c r="E12">
        <v>58</v>
      </c>
      <c r="F12" s="56">
        <f>VLOOKUP((A12&amp;B12&amp;C12&amp;D12),'API medelfolk båda'!$T$4:$U$159,2,FALSE)</f>
        <v>1288897</v>
      </c>
      <c r="G12" s="56">
        <f t="shared" si="0"/>
        <v>4.4999716812126955</v>
      </c>
      <c r="K12" t="s">
        <v>23</v>
      </c>
      <c r="L12" t="s">
        <v>12</v>
      </c>
      <c r="M12" t="s">
        <v>87</v>
      </c>
      <c r="N12" t="s">
        <v>10</v>
      </c>
      <c r="O12">
        <v>12</v>
      </c>
      <c r="P12" s="56">
        <v>89164.5</v>
      </c>
      <c r="Q12" s="56">
        <v>13.458270948639873</v>
      </c>
      <c r="R12" s="56">
        <v>4.4999716812126955</v>
      </c>
      <c r="X12" s="56" t="s">
        <v>23</v>
      </c>
      <c r="Y12" s="56" t="s">
        <v>12</v>
      </c>
      <c r="Z12" s="56" t="s">
        <v>87</v>
      </c>
      <c r="AA12" s="56" t="s">
        <v>10</v>
      </c>
    </row>
    <row r="13" spans="1:27" x14ac:dyDescent="0.25">
      <c r="A13" t="s">
        <v>23</v>
      </c>
      <c r="B13" t="s">
        <v>7</v>
      </c>
      <c r="C13" t="s">
        <v>9</v>
      </c>
      <c r="D13" t="s">
        <v>8</v>
      </c>
      <c r="E13">
        <v>93</v>
      </c>
      <c r="F13" s="56">
        <f>VLOOKUP((A13&amp;B13&amp;C13&amp;D13),'API medelfolk båda'!$T$4:$U$159,2,FALSE)</f>
        <v>1356716.5</v>
      </c>
      <c r="G13" s="56">
        <f t="shared" si="0"/>
        <v>6.8547850637918835</v>
      </c>
      <c r="K13" t="s">
        <v>23</v>
      </c>
      <c r="L13" t="s">
        <v>12</v>
      </c>
      <c r="M13" t="s">
        <v>87</v>
      </c>
      <c r="N13" t="s">
        <v>8</v>
      </c>
      <c r="O13">
        <v>15</v>
      </c>
      <c r="P13" s="56">
        <v>89874.5</v>
      </c>
      <c r="Q13" s="56">
        <v>16.689939860583369</v>
      </c>
      <c r="R13" s="56">
        <v>6.8547850637918835</v>
      </c>
      <c r="X13" s="56" t="s">
        <v>23</v>
      </c>
      <c r="Y13" s="56" t="s">
        <v>12</v>
      </c>
      <c r="Z13" s="56" t="s">
        <v>87</v>
      </c>
      <c r="AA13" s="56" t="s">
        <v>8</v>
      </c>
    </row>
    <row r="14" spans="1:27" x14ac:dyDescent="0.25">
      <c r="A14" t="s">
        <v>23</v>
      </c>
      <c r="B14" t="s">
        <v>7</v>
      </c>
      <c r="C14" t="s">
        <v>24</v>
      </c>
      <c r="D14" t="s">
        <v>11</v>
      </c>
      <c r="E14">
        <v>954</v>
      </c>
      <c r="F14" s="56">
        <f>VLOOKUP((A14&amp;B14&amp;C14),'API medelfolk båda'!$AB$4:$AC$81,2,FALSE)</f>
        <v>4814314</v>
      </c>
      <c r="G14" s="56">
        <f t="shared" si="0"/>
        <v>19.815907313066823</v>
      </c>
      <c r="K14" t="s">
        <v>23</v>
      </c>
      <c r="L14" t="s">
        <v>7</v>
      </c>
      <c r="M14" t="s">
        <v>9</v>
      </c>
      <c r="N14" t="s">
        <v>11</v>
      </c>
      <c r="O14">
        <v>151</v>
      </c>
      <c r="P14" s="56">
        <v>2645613.5</v>
      </c>
      <c r="Q14" s="56">
        <v>5.7075608360782857</v>
      </c>
      <c r="R14" s="56">
        <v>19.815907313066823</v>
      </c>
      <c r="X14" s="56" t="s">
        <v>23</v>
      </c>
      <c r="Y14" s="56" t="s">
        <v>7</v>
      </c>
      <c r="Z14" s="56" t="s">
        <v>9</v>
      </c>
      <c r="AA14" s="56" t="s">
        <v>11</v>
      </c>
    </row>
    <row r="15" spans="1:27" x14ac:dyDescent="0.25">
      <c r="A15" t="s">
        <v>23</v>
      </c>
      <c r="B15" t="s">
        <v>7</v>
      </c>
      <c r="C15" t="s">
        <v>24</v>
      </c>
      <c r="D15" t="s">
        <v>10</v>
      </c>
      <c r="E15">
        <v>291</v>
      </c>
      <c r="F15" s="56">
        <f>VLOOKUP((A15&amp;B15&amp;C15&amp;D15),'API medelfolk båda'!$T$4:$U$159,2,FALSE)</f>
        <v>2373373</v>
      </c>
      <c r="G15" s="56">
        <f t="shared" si="0"/>
        <v>12.261031030520696</v>
      </c>
      <c r="K15" t="s">
        <v>23</v>
      </c>
      <c r="L15" t="s">
        <v>7</v>
      </c>
      <c r="M15" t="s">
        <v>9</v>
      </c>
      <c r="N15" t="s">
        <v>10</v>
      </c>
      <c r="O15">
        <v>58</v>
      </c>
      <c r="P15" s="56">
        <v>1288897</v>
      </c>
      <c r="Q15" s="56">
        <v>4.4999716812126955</v>
      </c>
      <c r="R15" s="56">
        <v>12.261031030520696</v>
      </c>
      <c r="X15" s="56" t="s">
        <v>23</v>
      </c>
      <c r="Y15" s="56" t="s">
        <v>7</v>
      </c>
      <c r="Z15" s="56" t="s">
        <v>9</v>
      </c>
      <c r="AA15" s="56" t="s">
        <v>10</v>
      </c>
    </row>
    <row r="16" spans="1:27" x14ac:dyDescent="0.25">
      <c r="A16" t="s">
        <v>23</v>
      </c>
      <c r="B16" t="s">
        <v>7</v>
      </c>
      <c r="C16" t="s">
        <v>24</v>
      </c>
      <c r="D16" t="s">
        <v>8</v>
      </c>
      <c r="E16">
        <v>663</v>
      </c>
      <c r="F16" s="56">
        <f>VLOOKUP((A16&amp;B16&amp;C16&amp;D16),'API medelfolk båda'!$T$4:$U$159,2,FALSE)</f>
        <v>2440941</v>
      </c>
      <c r="G16" s="56">
        <f t="shared" si="0"/>
        <v>27.161656099020828</v>
      </c>
      <c r="K16" t="s">
        <v>23</v>
      </c>
      <c r="L16" t="s">
        <v>7</v>
      </c>
      <c r="M16" t="s">
        <v>9</v>
      </c>
      <c r="N16" t="s">
        <v>8</v>
      </c>
      <c r="O16">
        <v>93</v>
      </c>
      <c r="P16" s="56">
        <v>1356716.5</v>
      </c>
      <c r="Q16" s="56">
        <v>6.8547850637918835</v>
      </c>
      <c r="R16" s="56">
        <v>27.161656099020828</v>
      </c>
      <c r="X16" s="56" t="s">
        <v>23</v>
      </c>
      <c r="Y16" s="56" t="s">
        <v>7</v>
      </c>
      <c r="Z16" s="56" t="s">
        <v>9</v>
      </c>
      <c r="AA16" s="56" t="s">
        <v>8</v>
      </c>
    </row>
    <row r="17" spans="1:27" x14ac:dyDescent="0.25">
      <c r="A17" t="s">
        <v>23</v>
      </c>
      <c r="B17" t="s">
        <v>7</v>
      </c>
      <c r="C17" t="s">
        <v>55</v>
      </c>
      <c r="D17" t="s">
        <v>11</v>
      </c>
      <c r="E17">
        <v>353</v>
      </c>
      <c r="F17" s="56">
        <f>VLOOKUP((A17&amp;B17&amp;C17),'API medelfolk båda'!$AB$4:$AC$81,2,FALSE)</f>
        <v>1620577</v>
      </c>
      <c r="G17" s="56">
        <f t="shared" si="0"/>
        <v>21.782365169936384</v>
      </c>
      <c r="K17" t="s">
        <v>23</v>
      </c>
      <c r="L17" t="s">
        <v>7</v>
      </c>
      <c r="M17" t="s">
        <v>24</v>
      </c>
      <c r="N17" t="s">
        <v>11</v>
      </c>
      <c r="O17">
        <v>954</v>
      </c>
      <c r="P17" s="56">
        <v>4814314</v>
      </c>
      <c r="Q17" s="56">
        <v>19.815907313066823</v>
      </c>
      <c r="R17" s="56">
        <v>21.782365169936384</v>
      </c>
      <c r="X17" s="56" t="s">
        <v>23</v>
      </c>
      <c r="Y17" s="56" t="s">
        <v>7</v>
      </c>
      <c r="Z17" s="56" t="s">
        <v>24</v>
      </c>
      <c r="AA17" s="56" t="s">
        <v>11</v>
      </c>
    </row>
    <row r="18" spans="1:27" x14ac:dyDescent="0.25">
      <c r="A18" t="s">
        <v>23</v>
      </c>
      <c r="B18" t="s">
        <v>7</v>
      </c>
      <c r="C18" t="s">
        <v>55</v>
      </c>
      <c r="D18" t="s">
        <v>10</v>
      </c>
      <c r="E18">
        <v>102</v>
      </c>
      <c r="F18" s="56">
        <f>VLOOKUP((A18&amp;B18&amp;C18&amp;D18),'API medelfolk båda'!$T$4:$U$159,2,FALSE)</f>
        <v>913198</v>
      </c>
      <c r="G18" s="56">
        <f t="shared" si="0"/>
        <v>11.169538260048752</v>
      </c>
      <c r="K18" t="s">
        <v>23</v>
      </c>
      <c r="L18" t="s">
        <v>7</v>
      </c>
      <c r="M18" t="s">
        <v>24</v>
      </c>
      <c r="N18" t="s">
        <v>10</v>
      </c>
      <c r="O18">
        <v>291</v>
      </c>
      <c r="P18" s="56">
        <v>2373373</v>
      </c>
      <c r="Q18" s="56">
        <v>12.261031030520696</v>
      </c>
      <c r="R18" s="56">
        <v>11.169538260048752</v>
      </c>
      <c r="X18" s="56" t="s">
        <v>23</v>
      </c>
      <c r="Y18" s="56" t="s">
        <v>7</v>
      </c>
      <c r="Z18" s="56" t="s">
        <v>24</v>
      </c>
      <c r="AA18" s="56" t="s">
        <v>10</v>
      </c>
    </row>
    <row r="19" spans="1:27" x14ac:dyDescent="0.25">
      <c r="A19" t="s">
        <v>23</v>
      </c>
      <c r="B19" t="s">
        <v>7</v>
      </c>
      <c r="C19" t="s">
        <v>55</v>
      </c>
      <c r="D19" t="s">
        <v>8</v>
      </c>
      <c r="E19">
        <v>251</v>
      </c>
      <c r="F19" s="56">
        <f>VLOOKUP((A19&amp;B19&amp;C19&amp;D19),'API medelfolk båda'!$T$4:$U$159,2,FALSE)</f>
        <v>707379</v>
      </c>
      <c r="G19" s="56">
        <f t="shared" si="0"/>
        <v>35.483100289943579</v>
      </c>
      <c r="K19" t="s">
        <v>23</v>
      </c>
      <c r="L19" t="s">
        <v>7</v>
      </c>
      <c r="M19" t="s">
        <v>24</v>
      </c>
      <c r="N19" t="s">
        <v>8</v>
      </c>
      <c r="O19">
        <v>663</v>
      </c>
      <c r="P19" s="56">
        <v>2440941</v>
      </c>
      <c r="Q19" s="56">
        <v>27.161656099020828</v>
      </c>
      <c r="R19" s="56">
        <v>35.483100289943579</v>
      </c>
      <c r="X19" s="56" t="s">
        <v>23</v>
      </c>
      <c r="Y19" s="56" t="s">
        <v>7</v>
      </c>
      <c r="Z19" s="56" t="s">
        <v>24</v>
      </c>
      <c r="AA19" s="56" t="s">
        <v>8</v>
      </c>
    </row>
    <row r="20" spans="1:27" x14ac:dyDescent="0.25">
      <c r="A20" t="s">
        <v>22</v>
      </c>
      <c r="B20" t="s">
        <v>12</v>
      </c>
      <c r="C20" t="s">
        <v>9</v>
      </c>
      <c r="D20" t="s">
        <v>11</v>
      </c>
      <c r="E20">
        <v>2</v>
      </c>
      <c r="F20" s="56">
        <f>VLOOKUP((A20&amp;B20&amp;C20),'API medelfolk båda'!$AB$4:$AC$81,2,FALSE)</f>
        <v>53135.5</v>
      </c>
      <c r="G20" s="56">
        <f t="shared" si="0"/>
        <v>3.7639619463447223</v>
      </c>
      <c r="K20" t="s">
        <v>23</v>
      </c>
      <c r="L20" t="s">
        <v>7</v>
      </c>
      <c r="M20" t="s">
        <v>55</v>
      </c>
      <c r="N20" t="s">
        <v>11</v>
      </c>
      <c r="O20">
        <v>353</v>
      </c>
      <c r="P20" s="56">
        <v>1620577</v>
      </c>
      <c r="Q20" s="56">
        <v>21.782365169936384</v>
      </c>
      <c r="R20" s="56">
        <v>3.7639619463447223</v>
      </c>
      <c r="X20" s="56" t="s">
        <v>23</v>
      </c>
      <c r="Y20" s="56" t="s">
        <v>7</v>
      </c>
      <c r="Z20" s="56" t="s">
        <v>55</v>
      </c>
      <c r="AA20" s="56" t="s">
        <v>11</v>
      </c>
    </row>
    <row r="21" spans="1:27" x14ac:dyDescent="0.25">
      <c r="A21" t="s">
        <v>22</v>
      </c>
      <c r="B21" t="s">
        <v>12</v>
      </c>
      <c r="C21" t="s">
        <v>9</v>
      </c>
      <c r="D21" t="s">
        <v>10</v>
      </c>
      <c r="F21" s="56">
        <f>VLOOKUP((A21&amp;B21&amp;C21&amp;D21),'API medelfolk båda'!$T$4:$U$159,2,FALSE)</f>
        <v>25691</v>
      </c>
      <c r="G21" s="56">
        <f t="shared" si="0"/>
        <v>0</v>
      </c>
      <c r="K21" t="s">
        <v>23</v>
      </c>
      <c r="L21" t="s">
        <v>7</v>
      </c>
      <c r="M21" t="s">
        <v>55</v>
      </c>
      <c r="N21" t="s">
        <v>10</v>
      </c>
      <c r="O21">
        <v>102</v>
      </c>
      <c r="P21" s="56">
        <v>913198</v>
      </c>
      <c r="Q21" s="56">
        <v>11.169538260048752</v>
      </c>
      <c r="R21" s="56">
        <v>0</v>
      </c>
      <c r="X21" s="56" t="s">
        <v>23</v>
      </c>
      <c r="Y21" s="56" t="s">
        <v>7</v>
      </c>
      <c r="Z21" s="56" t="s">
        <v>55</v>
      </c>
      <c r="AA21" s="56" t="s">
        <v>10</v>
      </c>
    </row>
    <row r="22" spans="1:27" x14ac:dyDescent="0.25">
      <c r="A22" t="s">
        <v>22</v>
      </c>
      <c r="B22" t="s">
        <v>12</v>
      </c>
      <c r="C22" t="s">
        <v>9</v>
      </c>
      <c r="D22" t="s">
        <v>8</v>
      </c>
      <c r="E22">
        <v>2</v>
      </c>
      <c r="F22" s="56">
        <f>VLOOKUP((A22&amp;B22&amp;C22&amp;D22),'API medelfolk båda'!$T$4:$U$159,2,FALSE)</f>
        <v>27444.5</v>
      </c>
      <c r="G22" s="56">
        <f t="shared" si="0"/>
        <v>7.2874346408205657</v>
      </c>
      <c r="K22" t="s">
        <v>23</v>
      </c>
      <c r="L22" t="s">
        <v>7</v>
      </c>
      <c r="M22" t="s">
        <v>55</v>
      </c>
      <c r="N22" t="s">
        <v>8</v>
      </c>
      <c r="O22">
        <v>251</v>
      </c>
      <c r="P22" s="56">
        <v>707379</v>
      </c>
      <c r="Q22" s="56">
        <v>35.483100289943579</v>
      </c>
      <c r="R22" s="56">
        <v>7.2874346408205657</v>
      </c>
      <c r="X22" s="56" t="s">
        <v>23</v>
      </c>
      <c r="Y22" s="56" t="s">
        <v>7</v>
      </c>
      <c r="Z22" s="56" t="s">
        <v>55</v>
      </c>
      <c r="AA22" s="56" t="s">
        <v>8</v>
      </c>
    </row>
    <row r="23" spans="1:27" x14ac:dyDescent="0.25">
      <c r="A23" t="s">
        <v>22</v>
      </c>
      <c r="B23" t="s">
        <v>12</v>
      </c>
      <c r="C23" t="s">
        <v>24</v>
      </c>
      <c r="D23" t="s">
        <v>11</v>
      </c>
      <c r="E23">
        <v>15</v>
      </c>
      <c r="F23" s="56">
        <f>VLOOKUP((A23&amp;B23&amp;C23),'API medelfolk båda'!$AB$4:$AC$81,2,FALSE)</f>
        <v>91979.5</v>
      </c>
      <c r="G23" s="56">
        <f t="shared" si="0"/>
        <v>16.307981669828603</v>
      </c>
      <c r="K23" t="s">
        <v>23</v>
      </c>
      <c r="L23" t="s">
        <v>7</v>
      </c>
      <c r="M23" t="s">
        <v>87</v>
      </c>
      <c r="N23" t="s">
        <v>11</v>
      </c>
      <c r="O23">
        <v>1458</v>
      </c>
      <c r="P23" s="56">
        <v>9080504.5</v>
      </c>
      <c r="Q23" s="56">
        <v>16.056376603304365</v>
      </c>
      <c r="R23" s="56">
        <v>16.307981669828603</v>
      </c>
      <c r="X23" s="56" t="s">
        <v>23</v>
      </c>
      <c r="Y23" s="56" t="s">
        <v>7</v>
      </c>
      <c r="Z23" s="56" t="s">
        <v>87</v>
      </c>
      <c r="AA23" s="56" t="s">
        <v>11</v>
      </c>
    </row>
    <row r="24" spans="1:27" x14ac:dyDescent="0.25">
      <c r="A24" t="s">
        <v>22</v>
      </c>
      <c r="B24" t="s">
        <v>12</v>
      </c>
      <c r="C24" t="s">
        <v>24</v>
      </c>
      <c r="D24" t="s">
        <v>10</v>
      </c>
      <c r="E24">
        <v>3</v>
      </c>
      <c r="F24" s="56">
        <f>VLOOKUP((A24&amp;B24&amp;C24&amp;D24),'API medelfolk båda'!$T$4:$U$159,2,FALSE)</f>
        <v>44616</v>
      </c>
      <c r="G24" s="56">
        <f t="shared" si="0"/>
        <v>6.7240451855836474</v>
      </c>
      <c r="K24" t="s">
        <v>23</v>
      </c>
      <c r="L24" t="s">
        <v>7</v>
      </c>
      <c r="M24" t="s">
        <v>87</v>
      </c>
      <c r="N24" t="s">
        <v>10</v>
      </c>
      <c r="O24">
        <v>451</v>
      </c>
      <c r="P24" s="56">
        <v>4575468</v>
      </c>
      <c r="Q24" s="56">
        <v>9.8569151833211386</v>
      </c>
      <c r="R24" s="56">
        <v>6.7240451855836474</v>
      </c>
      <c r="X24" s="56" t="s">
        <v>23</v>
      </c>
      <c r="Y24" s="56" t="s">
        <v>7</v>
      </c>
      <c r="Z24" s="56" t="s">
        <v>87</v>
      </c>
      <c r="AA24" s="56" t="s">
        <v>10</v>
      </c>
    </row>
    <row r="25" spans="1:27" x14ac:dyDescent="0.25">
      <c r="A25" t="s">
        <v>22</v>
      </c>
      <c r="B25" t="s">
        <v>12</v>
      </c>
      <c r="C25" t="s">
        <v>24</v>
      </c>
      <c r="D25" t="s">
        <v>8</v>
      </c>
      <c r="E25">
        <v>12</v>
      </c>
      <c r="F25" s="56">
        <f>VLOOKUP((A25&amp;B25&amp;C25&amp;D25),'API medelfolk båda'!$T$4:$U$159,2,FALSE)</f>
        <v>47363.5</v>
      </c>
      <c r="G25" s="56">
        <f t="shared" si="0"/>
        <v>25.335965458633758</v>
      </c>
      <c r="K25" t="s">
        <v>23</v>
      </c>
      <c r="L25" t="s">
        <v>7</v>
      </c>
      <c r="M25" t="s">
        <v>87</v>
      </c>
      <c r="N25" t="s">
        <v>8</v>
      </c>
      <c r="O25">
        <v>1007</v>
      </c>
      <c r="P25" s="56">
        <v>4505036.5</v>
      </c>
      <c r="Q25" s="56">
        <v>22.352760071977219</v>
      </c>
      <c r="R25" s="56">
        <v>25.335965458633758</v>
      </c>
      <c r="X25" s="56" t="s">
        <v>23</v>
      </c>
      <c r="Y25" s="56" t="s">
        <v>7</v>
      </c>
      <c r="Z25" s="56" t="s">
        <v>87</v>
      </c>
      <c r="AA25" s="56" t="s">
        <v>8</v>
      </c>
    </row>
    <row r="26" spans="1:27" x14ac:dyDescent="0.25">
      <c r="A26" t="s">
        <v>22</v>
      </c>
      <c r="B26" t="s">
        <v>12</v>
      </c>
      <c r="C26" t="s">
        <v>55</v>
      </c>
      <c r="D26" t="s">
        <v>11</v>
      </c>
      <c r="E26">
        <v>5</v>
      </c>
      <c r="F26" s="56">
        <f>VLOOKUP((A26&amp;B26&amp;C26),'API medelfolk båda'!$AB$4:$AC$81,2,FALSE)</f>
        <v>35096</v>
      </c>
      <c r="G26" s="56">
        <f t="shared" si="0"/>
        <v>14.246637793480739</v>
      </c>
      <c r="K26" t="s">
        <v>22</v>
      </c>
      <c r="L26" t="s">
        <v>12</v>
      </c>
      <c r="M26" t="s">
        <v>9</v>
      </c>
      <c r="N26" t="s">
        <v>11</v>
      </c>
      <c r="O26">
        <v>2</v>
      </c>
      <c r="P26">
        <v>53135.5</v>
      </c>
      <c r="Q26">
        <v>3.7639619463447223</v>
      </c>
      <c r="R26">
        <v>14.246637793480739</v>
      </c>
      <c r="X26" s="56" t="s">
        <v>22</v>
      </c>
      <c r="Y26" s="56" t="s">
        <v>12</v>
      </c>
      <c r="Z26" s="56" t="s">
        <v>9</v>
      </c>
      <c r="AA26" s="56" t="s">
        <v>11</v>
      </c>
    </row>
    <row r="27" spans="1:27" x14ac:dyDescent="0.25">
      <c r="A27" t="s">
        <v>22</v>
      </c>
      <c r="B27" t="s">
        <v>12</v>
      </c>
      <c r="C27" t="s">
        <v>55</v>
      </c>
      <c r="D27" t="s">
        <v>10</v>
      </c>
      <c r="E27">
        <v>3</v>
      </c>
      <c r="F27" s="56">
        <f>VLOOKUP((A27&amp;B27&amp;C27&amp;D27),'API medelfolk båda'!$T$4:$U$159,2,FALSE)</f>
        <v>19268</v>
      </c>
      <c r="G27" s="56">
        <f t="shared" si="0"/>
        <v>15.569856757317833</v>
      </c>
      <c r="K27" t="s">
        <v>22</v>
      </c>
      <c r="L27" t="s">
        <v>12</v>
      </c>
      <c r="M27" t="s">
        <v>9</v>
      </c>
      <c r="N27" t="s">
        <v>10</v>
      </c>
      <c r="P27">
        <v>25691</v>
      </c>
      <c r="Q27">
        <v>0</v>
      </c>
      <c r="R27">
        <v>15.569856757317833</v>
      </c>
      <c r="X27" s="56" t="s">
        <v>22</v>
      </c>
      <c r="Y27" s="56" t="s">
        <v>12</v>
      </c>
      <c r="Z27" s="56" t="s">
        <v>9</v>
      </c>
      <c r="AA27" s="56" t="s">
        <v>10</v>
      </c>
    </row>
    <row r="28" spans="1:27" x14ac:dyDescent="0.25">
      <c r="A28" t="s">
        <v>22</v>
      </c>
      <c r="B28" t="s">
        <v>12</v>
      </c>
      <c r="C28" t="s">
        <v>55</v>
      </c>
      <c r="D28" t="s">
        <v>8</v>
      </c>
      <c r="E28">
        <v>2</v>
      </c>
      <c r="F28" s="56">
        <f>VLOOKUP((A28&amp;B28&amp;C28&amp;D28),'API medelfolk båda'!$T$4:$U$159,2,FALSE)</f>
        <v>15828</v>
      </c>
      <c r="G28" s="56">
        <f t="shared" si="0"/>
        <v>12.635835228708617</v>
      </c>
      <c r="K28" t="s">
        <v>22</v>
      </c>
      <c r="L28" t="s">
        <v>12</v>
      </c>
      <c r="M28" t="s">
        <v>9</v>
      </c>
      <c r="N28" t="s">
        <v>8</v>
      </c>
      <c r="O28">
        <v>2</v>
      </c>
      <c r="P28">
        <v>27444.5</v>
      </c>
      <c r="Q28">
        <v>7.2874346408205657</v>
      </c>
      <c r="R28">
        <v>12.635835228708617</v>
      </c>
      <c r="X28" s="56" t="s">
        <v>22</v>
      </c>
      <c r="Y28" s="56" t="s">
        <v>12</v>
      </c>
      <c r="Z28" s="56" t="s">
        <v>9</v>
      </c>
      <c r="AA28" s="56" t="s">
        <v>8</v>
      </c>
    </row>
    <row r="29" spans="1:27" x14ac:dyDescent="0.25">
      <c r="A29" t="s">
        <v>22</v>
      </c>
      <c r="B29" t="s">
        <v>7</v>
      </c>
      <c r="C29" t="s">
        <v>9</v>
      </c>
      <c r="D29" t="s">
        <v>11</v>
      </c>
      <c r="E29">
        <v>144</v>
      </c>
      <c r="F29" s="56">
        <f>VLOOKUP((A29&amp;B29&amp;C29),'API medelfolk båda'!$AB$4:$AC$81,2,FALSE)</f>
        <v>2670003</v>
      </c>
      <c r="G29" s="56">
        <f t="shared" si="0"/>
        <v>5.3932523671321713</v>
      </c>
      <c r="K29" t="s">
        <v>22</v>
      </c>
      <c r="L29" t="s">
        <v>12</v>
      </c>
      <c r="M29" t="s">
        <v>24</v>
      </c>
      <c r="N29" t="s">
        <v>11</v>
      </c>
      <c r="O29">
        <v>15</v>
      </c>
      <c r="P29">
        <v>91979.5</v>
      </c>
      <c r="Q29">
        <v>16.307981669828603</v>
      </c>
      <c r="R29">
        <v>5.3932523671321713</v>
      </c>
      <c r="X29" s="56" t="s">
        <v>22</v>
      </c>
      <c r="Y29" s="56" t="s">
        <v>12</v>
      </c>
      <c r="Z29" s="56" t="s">
        <v>24</v>
      </c>
      <c r="AA29" s="56" t="s">
        <v>11</v>
      </c>
    </row>
    <row r="30" spans="1:27" x14ac:dyDescent="0.25">
      <c r="A30" t="s">
        <v>22</v>
      </c>
      <c r="B30" t="s">
        <v>7</v>
      </c>
      <c r="C30" t="s">
        <v>9</v>
      </c>
      <c r="D30" t="s">
        <v>10</v>
      </c>
      <c r="E30">
        <v>44</v>
      </c>
      <c r="F30" s="56">
        <f>VLOOKUP((A30&amp;B30&amp;C30&amp;D30),'API medelfolk båda'!$T$4:$U$159,2,FALSE)</f>
        <v>1300482</v>
      </c>
      <c r="G30" s="56">
        <f t="shared" si="0"/>
        <v>3.3833609384828085</v>
      </c>
      <c r="K30" t="s">
        <v>22</v>
      </c>
      <c r="L30" t="s">
        <v>12</v>
      </c>
      <c r="M30" t="s">
        <v>24</v>
      </c>
      <c r="N30" t="s">
        <v>10</v>
      </c>
      <c r="O30">
        <v>3</v>
      </c>
      <c r="P30">
        <v>44616</v>
      </c>
      <c r="Q30">
        <v>6.7240451855836474</v>
      </c>
      <c r="R30">
        <v>3.3833609384828085</v>
      </c>
      <c r="X30" s="56" t="s">
        <v>22</v>
      </c>
      <c r="Y30" s="56" t="s">
        <v>12</v>
      </c>
      <c r="Z30" s="56" t="s">
        <v>24</v>
      </c>
      <c r="AA30" s="56" t="s">
        <v>10</v>
      </c>
    </row>
    <row r="31" spans="1:27" x14ac:dyDescent="0.25">
      <c r="A31" t="s">
        <v>22</v>
      </c>
      <c r="B31" t="s">
        <v>7</v>
      </c>
      <c r="C31" t="s">
        <v>9</v>
      </c>
      <c r="D31" t="s">
        <v>8</v>
      </c>
      <c r="E31">
        <v>100</v>
      </c>
      <c r="F31" s="56">
        <f>VLOOKUP((A31&amp;B31&amp;C31&amp;D31),'API medelfolk båda'!$T$4:$U$159,2,FALSE)</f>
        <v>1369521</v>
      </c>
      <c r="G31" s="56">
        <f t="shared" si="0"/>
        <v>7.3018230461599352</v>
      </c>
      <c r="K31" t="s">
        <v>22</v>
      </c>
      <c r="L31" t="s">
        <v>12</v>
      </c>
      <c r="M31" t="s">
        <v>24</v>
      </c>
      <c r="N31" t="s">
        <v>8</v>
      </c>
      <c r="O31">
        <v>12</v>
      </c>
      <c r="P31">
        <v>47363.5</v>
      </c>
      <c r="Q31">
        <v>25.335965458633758</v>
      </c>
      <c r="R31">
        <v>7.3018230461599352</v>
      </c>
      <c r="X31" s="56" t="s">
        <v>22</v>
      </c>
      <c r="Y31" s="56" t="s">
        <v>12</v>
      </c>
      <c r="Z31" s="56" t="s">
        <v>24</v>
      </c>
      <c r="AA31" s="56" t="s">
        <v>8</v>
      </c>
    </row>
    <row r="32" spans="1:27" x14ac:dyDescent="0.25">
      <c r="A32" t="s">
        <v>22</v>
      </c>
      <c r="B32" t="s">
        <v>7</v>
      </c>
      <c r="C32" t="s">
        <v>24</v>
      </c>
      <c r="D32" t="s">
        <v>11</v>
      </c>
      <c r="E32">
        <v>994</v>
      </c>
      <c r="F32" s="56">
        <f>VLOOKUP((A32&amp;B32&amp;C32),'API medelfolk båda'!$AB$4:$AC$81,2,FALSE)</f>
        <v>4830068.5</v>
      </c>
      <c r="G32" s="56">
        <f t="shared" si="0"/>
        <v>20.579418283612334</v>
      </c>
      <c r="K32" t="s">
        <v>22</v>
      </c>
      <c r="L32" t="s">
        <v>12</v>
      </c>
      <c r="M32" t="s">
        <v>55</v>
      </c>
      <c r="N32" t="s">
        <v>11</v>
      </c>
      <c r="O32">
        <v>5</v>
      </c>
      <c r="P32">
        <v>35096</v>
      </c>
      <c r="Q32">
        <v>14.246637793480739</v>
      </c>
      <c r="R32">
        <v>20.579418283612334</v>
      </c>
      <c r="X32" s="56" t="s">
        <v>22</v>
      </c>
      <c r="Y32" s="56" t="s">
        <v>12</v>
      </c>
      <c r="Z32" s="56" t="s">
        <v>55</v>
      </c>
      <c r="AA32" s="56" t="s">
        <v>11</v>
      </c>
    </row>
    <row r="33" spans="1:27" x14ac:dyDescent="0.25">
      <c r="A33" t="s">
        <v>22</v>
      </c>
      <c r="B33" t="s">
        <v>7</v>
      </c>
      <c r="C33" t="s">
        <v>24</v>
      </c>
      <c r="D33" t="s">
        <v>10</v>
      </c>
      <c r="E33">
        <v>285</v>
      </c>
      <c r="F33" s="56">
        <f>VLOOKUP((A33&amp;B33&amp;C33&amp;D33),'API medelfolk båda'!$T$4:$U$159,2,FALSE)</f>
        <v>2380441</v>
      </c>
      <c r="G33" s="56">
        <f t="shared" si="0"/>
        <v>11.972571468900091</v>
      </c>
      <c r="K33" t="s">
        <v>22</v>
      </c>
      <c r="L33" t="s">
        <v>12</v>
      </c>
      <c r="M33" t="s">
        <v>55</v>
      </c>
      <c r="N33" t="s">
        <v>10</v>
      </c>
      <c r="O33">
        <v>3</v>
      </c>
      <c r="P33">
        <v>19268</v>
      </c>
      <c r="Q33">
        <v>15.569856757317833</v>
      </c>
      <c r="R33">
        <v>11.972571468900091</v>
      </c>
      <c r="X33" s="56" t="s">
        <v>22</v>
      </c>
      <c r="Y33" s="56" t="s">
        <v>12</v>
      </c>
      <c r="Z33" s="56" t="s">
        <v>55</v>
      </c>
      <c r="AA33" s="56" t="s">
        <v>10</v>
      </c>
    </row>
    <row r="34" spans="1:27" x14ac:dyDescent="0.25">
      <c r="A34" t="s">
        <v>22</v>
      </c>
      <c r="B34" t="s">
        <v>7</v>
      </c>
      <c r="C34" t="s">
        <v>24</v>
      </c>
      <c r="D34" t="s">
        <v>8</v>
      </c>
      <c r="E34">
        <v>709</v>
      </c>
      <c r="F34" s="56">
        <f>VLOOKUP((A34&amp;B34&amp;C34&amp;D34),'API medelfolk båda'!$T$4:$U$159,2,FALSE)</f>
        <v>2449627.5</v>
      </c>
      <c r="G34" s="56">
        <f t="shared" si="0"/>
        <v>28.94317605431846</v>
      </c>
      <c r="K34" t="s">
        <v>22</v>
      </c>
      <c r="L34" t="s">
        <v>12</v>
      </c>
      <c r="M34" t="s">
        <v>55</v>
      </c>
      <c r="N34" t="s">
        <v>8</v>
      </c>
      <c r="O34">
        <v>2</v>
      </c>
      <c r="P34">
        <v>15828</v>
      </c>
      <c r="Q34">
        <v>12.635835228708617</v>
      </c>
      <c r="R34">
        <v>28.94317605431846</v>
      </c>
      <c r="X34" s="56" t="s">
        <v>22</v>
      </c>
      <c r="Y34" s="56" t="s">
        <v>12</v>
      </c>
      <c r="Z34" s="56" t="s">
        <v>55</v>
      </c>
      <c r="AA34" s="56" t="s">
        <v>8</v>
      </c>
    </row>
    <row r="35" spans="1:27" x14ac:dyDescent="0.25">
      <c r="A35" t="s">
        <v>22</v>
      </c>
      <c r="B35" t="s">
        <v>7</v>
      </c>
      <c r="C35" t="s">
        <v>55</v>
      </c>
      <c r="D35" t="s">
        <v>11</v>
      </c>
      <c r="E35">
        <v>315</v>
      </c>
      <c r="F35" s="56">
        <f>VLOOKUP((A35&amp;B35&amp;C35),'API medelfolk båda'!$AB$4:$AC$81,2,FALSE)</f>
        <v>1648020.5</v>
      </c>
      <c r="G35" s="56">
        <f t="shared" si="0"/>
        <v>19.113839906724458</v>
      </c>
      <c r="K35" t="s">
        <v>22</v>
      </c>
      <c r="L35" t="s">
        <v>12</v>
      </c>
      <c r="M35" t="s">
        <v>87</v>
      </c>
      <c r="N35" t="s">
        <v>11</v>
      </c>
      <c r="O35">
        <v>22</v>
      </c>
      <c r="P35">
        <v>180211</v>
      </c>
      <c r="Q35">
        <v>12.207911836680335</v>
      </c>
      <c r="R35">
        <v>19.113839906724458</v>
      </c>
      <c r="X35" s="56" t="s">
        <v>22</v>
      </c>
      <c r="Y35" s="56" t="s">
        <v>12</v>
      </c>
      <c r="Z35" s="56" t="s">
        <v>87</v>
      </c>
      <c r="AA35" s="56" t="s">
        <v>11</v>
      </c>
    </row>
    <row r="36" spans="1:27" x14ac:dyDescent="0.25">
      <c r="A36" t="s">
        <v>22</v>
      </c>
      <c r="B36" t="s">
        <v>7</v>
      </c>
      <c r="C36" t="s">
        <v>55</v>
      </c>
      <c r="D36" t="s">
        <v>10</v>
      </c>
      <c r="E36">
        <v>98</v>
      </c>
      <c r="F36" s="56">
        <f>VLOOKUP((A36&amp;B36&amp;C36&amp;D36),'API medelfolk båda'!$T$4:$U$159,2,FALSE)</f>
        <v>923447</v>
      </c>
      <c r="G36" s="56">
        <f t="shared" si="0"/>
        <v>10.612411973832824</v>
      </c>
      <c r="K36" t="s">
        <v>22</v>
      </c>
      <c r="L36" t="s">
        <v>12</v>
      </c>
      <c r="M36" t="s">
        <v>87</v>
      </c>
      <c r="N36" t="s">
        <v>10</v>
      </c>
      <c r="O36">
        <v>6</v>
      </c>
      <c r="P36">
        <v>89575</v>
      </c>
      <c r="Q36">
        <v>6.6982975160480045</v>
      </c>
      <c r="R36">
        <v>10.612411973832824</v>
      </c>
      <c r="X36" s="56" t="s">
        <v>22</v>
      </c>
      <c r="Y36" s="56" t="s">
        <v>12</v>
      </c>
      <c r="Z36" s="56" t="s">
        <v>87</v>
      </c>
      <c r="AA36" s="56" t="s">
        <v>10</v>
      </c>
    </row>
    <row r="37" spans="1:27" x14ac:dyDescent="0.25">
      <c r="A37" t="s">
        <v>22</v>
      </c>
      <c r="B37" t="s">
        <v>7</v>
      </c>
      <c r="C37" t="s">
        <v>55</v>
      </c>
      <c r="D37" t="s">
        <v>8</v>
      </c>
      <c r="E37">
        <v>217</v>
      </c>
      <c r="F37" s="56">
        <f>VLOOKUP((A37&amp;B37&amp;C37&amp;D37),'API medelfolk båda'!$T$4:$U$159,2,FALSE)</f>
        <v>724573.5</v>
      </c>
      <c r="G37" s="56">
        <f t="shared" si="0"/>
        <v>29.948652552156545</v>
      </c>
      <c r="K37" t="s">
        <v>22</v>
      </c>
      <c r="L37" t="s">
        <v>12</v>
      </c>
      <c r="M37" t="s">
        <v>87</v>
      </c>
      <c r="N37" t="s">
        <v>8</v>
      </c>
      <c r="O37">
        <v>16</v>
      </c>
      <c r="P37">
        <v>90636</v>
      </c>
      <c r="Q37">
        <v>17.653029701222472</v>
      </c>
      <c r="R37">
        <v>29.948652552156545</v>
      </c>
      <c r="X37" s="56" t="s">
        <v>22</v>
      </c>
      <c r="Y37" s="56" t="s">
        <v>12</v>
      </c>
      <c r="Z37" s="56" t="s">
        <v>87</v>
      </c>
      <c r="AA37" s="56" t="s">
        <v>8</v>
      </c>
    </row>
    <row r="38" spans="1:27" x14ac:dyDescent="0.25">
      <c r="A38" t="s">
        <v>21</v>
      </c>
      <c r="B38" t="s">
        <v>12</v>
      </c>
      <c r="C38" t="s">
        <v>9</v>
      </c>
      <c r="D38" t="s">
        <v>11</v>
      </c>
      <c r="E38">
        <v>5</v>
      </c>
      <c r="F38" s="56">
        <f>VLOOKUP((A38&amp;B38&amp;C38),'API medelfolk båda'!$AB$4:$AC$81,2,FALSE)</f>
        <v>53638</v>
      </c>
      <c r="G38" s="56">
        <f t="shared" si="0"/>
        <v>9.3217495059472775</v>
      </c>
      <c r="K38" t="s">
        <v>22</v>
      </c>
      <c r="L38" t="s">
        <v>7</v>
      </c>
      <c r="M38" t="s">
        <v>9</v>
      </c>
      <c r="N38" t="s">
        <v>11</v>
      </c>
      <c r="O38">
        <v>144</v>
      </c>
      <c r="P38">
        <v>2670003</v>
      </c>
      <c r="Q38">
        <v>5.3932523671321713</v>
      </c>
      <c r="R38">
        <v>9.3217495059472775</v>
      </c>
      <c r="X38" s="56" t="s">
        <v>22</v>
      </c>
      <c r="Y38" s="56" t="s">
        <v>7</v>
      </c>
      <c r="Z38" s="56" t="s">
        <v>9</v>
      </c>
      <c r="AA38" s="56" t="s">
        <v>11</v>
      </c>
    </row>
    <row r="39" spans="1:27" x14ac:dyDescent="0.25">
      <c r="A39" t="s">
        <v>21</v>
      </c>
      <c r="B39" t="s">
        <v>12</v>
      </c>
      <c r="C39" t="s">
        <v>9</v>
      </c>
      <c r="D39" t="s">
        <v>10</v>
      </c>
      <c r="E39">
        <v>3</v>
      </c>
      <c r="F39" s="56">
        <f>VLOOKUP((A39&amp;B39&amp;C39&amp;D39),'API medelfolk båda'!$T$4:$U$159,2,FALSE)</f>
        <v>25968</v>
      </c>
      <c r="G39" s="56">
        <f t="shared" si="0"/>
        <v>11.552680221811459</v>
      </c>
      <c r="K39" t="s">
        <v>22</v>
      </c>
      <c r="L39" t="s">
        <v>7</v>
      </c>
      <c r="M39" t="s">
        <v>9</v>
      </c>
      <c r="N39" t="s">
        <v>10</v>
      </c>
      <c r="O39">
        <v>44</v>
      </c>
      <c r="P39">
        <v>1300482</v>
      </c>
      <c r="Q39">
        <v>3.3833609384828085</v>
      </c>
      <c r="R39">
        <v>11.552680221811459</v>
      </c>
      <c r="X39" s="56" t="s">
        <v>22</v>
      </c>
      <c r="Y39" s="56" t="s">
        <v>7</v>
      </c>
      <c r="Z39" s="56" t="s">
        <v>9</v>
      </c>
      <c r="AA39" s="56" t="s">
        <v>10</v>
      </c>
    </row>
    <row r="40" spans="1:27" x14ac:dyDescent="0.25">
      <c r="A40" t="s">
        <v>21</v>
      </c>
      <c r="B40" t="s">
        <v>12</v>
      </c>
      <c r="C40" t="s">
        <v>9</v>
      </c>
      <c r="D40" t="s">
        <v>8</v>
      </c>
      <c r="E40">
        <v>2</v>
      </c>
      <c r="F40" s="56">
        <f>VLOOKUP((A40&amp;B40&amp;C40&amp;D40),'API medelfolk båda'!$T$4:$U$159,2,FALSE)</f>
        <v>27670</v>
      </c>
      <c r="G40" s="56">
        <f t="shared" si="0"/>
        <v>7.2280448138778457</v>
      </c>
      <c r="K40" t="s">
        <v>22</v>
      </c>
      <c r="L40" t="s">
        <v>7</v>
      </c>
      <c r="M40" t="s">
        <v>9</v>
      </c>
      <c r="N40" t="s">
        <v>8</v>
      </c>
      <c r="O40">
        <v>100</v>
      </c>
      <c r="P40">
        <v>1369521</v>
      </c>
      <c r="Q40">
        <v>7.3018230461599352</v>
      </c>
      <c r="R40">
        <v>7.2280448138778457</v>
      </c>
      <c r="X40" s="56" t="s">
        <v>22</v>
      </c>
      <c r="Y40" s="56" t="s">
        <v>7</v>
      </c>
      <c r="Z40" s="56" t="s">
        <v>9</v>
      </c>
      <c r="AA40" s="56" t="s">
        <v>8</v>
      </c>
    </row>
    <row r="41" spans="1:27" x14ac:dyDescent="0.25">
      <c r="A41" t="s">
        <v>21</v>
      </c>
      <c r="B41" t="s">
        <v>12</v>
      </c>
      <c r="C41" t="s">
        <v>24</v>
      </c>
      <c r="D41" t="s">
        <v>11</v>
      </c>
      <c r="E41">
        <v>15</v>
      </c>
      <c r="F41" s="56">
        <f>VLOOKUP((A41&amp;B41&amp;C41),'API medelfolk båda'!$AB$4:$AC$81,2,FALSE)</f>
        <v>92157.5</v>
      </c>
      <c r="G41" s="56">
        <f t="shared" si="0"/>
        <v>16.276483194531099</v>
      </c>
      <c r="K41" t="s">
        <v>22</v>
      </c>
      <c r="L41" t="s">
        <v>7</v>
      </c>
      <c r="M41" t="s">
        <v>24</v>
      </c>
      <c r="N41" t="s">
        <v>11</v>
      </c>
      <c r="O41">
        <v>994</v>
      </c>
      <c r="P41">
        <v>4830068.5</v>
      </c>
      <c r="Q41">
        <v>20.579418283612334</v>
      </c>
      <c r="R41">
        <v>16.276483194531099</v>
      </c>
      <c r="X41" s="56" t="s">
        <v>22</v>
      </c>
      <c r="Y41" s="56" t="s">
        <v>7</v>
      </c>
      <c r="Z41" s="56" t="s">
        <v>24</v>
      </c>
      <c r="AA41" s="56" t="s">
        <v>11</v>
      </c>
    </row>
    <row r="42" spans="1:27" x14ac:dyDescent="0.25">
      <c r="A42" t="s">
        <v>21</v>
      </c>
      <c r="B42" t="s">
        <v>12</v>
      </c>
      <c r="C42" t="s">
        <v>24</v>
      </c>
      <c r="D42" t="s">
        <v>10</v>
      </c>
      <c r="E42">
        <v>5</v>
      </c>
      <c r="F42" s="56">
        <f>VLOOKUP((A42&amp;B42&amp;C42&amp;D42),'API medelfolk båda'!$T$4:$U$159,2,FALSE)</f>
        <v>44625</v>
      </c>
      <c r="G42" s="56">
        <f t="shared" si="0"/>
        <v>11.204481792717088</v>
      </c>
      <c r="K42" t="s">
        <v>22</v>
      </c>
      <c r="L42" t="s">
        <v>7</v>
      </c>
      <c r="M42" t="s">
        <v>24</v>
      </c>
      <c r="N42" t="s">
        <v>10</v>
      </c>
      <c r="O42">
        <v>285</v>
      </c>
      <c r="P42">
        <v>2380441</v>
      </c>
      <c r="Q42">
        <v>11.972571468900091</v>
      </c>
      <c r="R42">
        <v>11.204481792717088</v>
      </c>
      <c r="X42" s="56" t="s">
        <v>22</v>
      </c>
      <c r="Y42" s="56" t="s">
        <v>7</v>
      </c>
      <c r="Z42" s="56" t="s">
        <v>24</v>
      </c>
      <c r="AA42" s="56" t="s">
        <v>10</v>
      </c>
    </row>
    <row r="43" spans="1:27" x14ac:dyDescent="0.25">
      <c r="A43" t="s">
        <v>21</v>
      </c>
      <c r="B43" t="s">
        <v>12</v>
      </c>
      <c r="C43" t="s">
        <v>24</v>
      </c>
      <c r="D43" t="s">
        <v>8</v>
      </c>
      <c r="E43">
        <v>10</v>
      </c>
      <c r="F43" s="56">
        <f>VLOOKUP((A43&amp;B43&amp;C43&amp;D43),'API medelfolk båda'!$T$4:$U$159,2,FALSE)</f>
        <v>47532.5</v>
      </c>
      <c r="G43" s="56">
        <f t="shared" si="0"/>
        <v>21.038236995739759</v>
      </c>
      <c r="K43" t="s">
        <v>22</v>
      </c>
      <c r="L43" t="s">
        <v>7</v>
      </c>
      <c r="M43" t="s">
        <v>24</v>
      </c>
      <c r="N43" t="s">
        <v>8</v>
      </c>
      <c r="O43">
        <v>709</v>
      </c>
      <c r="P43">
        <v>2449627.5</v>
      </c>
      <c r="Q43">
        <v>28.94317605431846</v>
      </c>
      <c r="R43">
        <v>21.038236995739759</v>
      </c>
      <c r="X43" s="56" t="s">
        <v>22</v>
      </c>
      <c r="Y43" s="56" t="s">
        <v>7</v>
      </c>
      <c r="Z43" s="56" t="s">
        <v>24</v>
      </c>
      <c r="AA43" s="56" t="s">
        <v>8</v>
      </c>
    </row>
    <row r="44" spans="1:27" x14ac:dyDescent="0.25">
      <c r="A44" t="s">
        <v>21</v>
      </c>
      <c r="B44" t="s">
        <v>12</v>
      </c>
      <c r="C44" t="s">
        <v>55</v>
      </c>
      <c r="D44" t="s">
        <v>11</v>
      </c>
      <c r="E44">
        <v>9</v>
      </c>
      <c r="F44" s="56">
        <f>VLOOKUP((A44&amp;B44&amp;C44),'API medelfolk båda'!$AB$4:$AC$81,2,FALSE)</f>
        <v>35710</v>
      </c>
      <c r="G44" s="56">
        <f t="shared" si="0"/>
        <v>25.203024362923554</v>
      </c>
      <c r="K44" t="s">
        <v>22</v>
      </c>
      <c r="L44" t="s">
        <v>7</v>
      </c>
      <c r="M44" t="s">
        <v>55</v>
      </c>
      <c r="N44" t="s">
        <v>11</v>
      </c>
      <c r="O44">
        <v>315</v>
      </c>
      <c r="P44">
        <v>1648020.5</v>
      </c>
      <c r="Q44">
        <v>19.113839906724458</v>
      </c>
      <c r="R44">
        <v>25.203024362923554</v>
      </c>
      <c r="X44" s="56" t="s">
        <v>22</v>
      </c>
      <c r="Y44" s="56" t="s">
        <v>7</v>
      </c>
      <c r="Z44" s="56" t="s">
        <v>55</v>
      </c>
      <c r="AA44" s="56" t="s">
        <v>11</v>
      </c>
    </row>
    <row r="45" spans="1:27" x14ac:dyDescent="0.25">
      <c r="A45" t="s">
        <v>21</v>
      </c>
      <c r="B45" t="s">
        <v>12</v>
      </c>
      <c r="C45" t="s">
        <v>55</v>
      </c>
      <c r="D45" t="s">
        <v>10</v>
      </c>
      <c r="F45" s="56">
        <f>VLOOKUP((A45&amp;B45&amp;C45&amp;D45),'API medelfolk båda'!$T$4:$U$159,2,FALSE)</f>
        <v>19515</v>
      </c>
      <c r="G45" s="56">
        <f t="shared" si="0"/>
        <v>0</v>
      </c>
      <c r="K45" t="s">
        <v>22</v>
      </c>
      <c r="L45" t="s">
        <v>7</v>
      </c>
      <c r="M45" t="s">
        <v>55</v>
      </c>
      <c r="N45" t="s">
        <v>10</v>
      </c>
      <c r="O45">
        <v>98</v>
      </c>
      <c r="P45">
        <v>923447</v>
      </c>
      <c r="Q45">
        <v>10.612411973832824</v>
      </c>
      <c r="R45">
        <v>0</v>
      </c>
      <c r="X45" s="56" t="s">
        <v>22</v>
      </c>
      <c r="Y45" s="56" t="s">
        <v>7</v>
      </c>
      <c r="Z45" s="56" t="s">
        <v>55</v>
      </c>
      <c r="AA45" s="56" t="s">
        <v>10</v>
      </c>
    </row>
    <row r="46" spans="1:27" x14ac:dyDescent="0.25">
      <c r="A46" t="s">
        <v>21</v>
      </c>
      <c r="B46" t="s">
        <v>12</v>
      </c>
      <c r="C46" t="s">
        <v>55</v>
      </c>
      <c r="D46" t="s">
        <v>8</v>
      </c>
      <c r="E46">
        <v>9</v>
      </c>
      <c r="F46" s="56">
        <f>VLOOKUP((A46&amp;B46&amp;C46&amp;D46),'API medelfolk båda'!$T$4:$U$159,2,FALSE)</f>
        <v>16195</v>
      </c>
      <c r="G46" s="56">
        <f t="shared" si="0"/>
        <v>55.57270762581043</v>
      </c>
      <c r="K46" t="s">
        <v>22</v>
      </c>
      <c r="L46" t="s">
        <v>7</v>
      </c>
      <c r="M46" t="s">
        <v>55</v>
      </c>
      <c r="N46" t="s">
        <v>8</v>
      </c>
      <c r="O46">
        <v>217</v>
      </c>
      <c r="P46">
        <v>724573.5</v>
      </c>
      <c r="Q46">
        <v>29.948652552156545</v>
      </c>
      <c r="R46">
        <v>55.57270762581043</v>
      </c>
      <c r="X46" s="56" t="s">
        <v>22</v>
      </c>
      <c r="Y46" s="56" t="s">
        <v>7</v>
      </c>
      <c r="Z46" s="56" t="s">
        <v>55</v>
      </c>
      <c r="AA46" s="56" t="s">
        <v>8</v>
      </c>
    </row>
    <row r="47" spans="1:27" x14ac:dyDescent="0.25">
      <c r="A47" t="s">
        <v>21</v>
      </c>
      <c r="B47" t="s">
        <v>7</v>
      </c>
      <c r="C47" t="s">
        <v>9</v>
      </c>
      <c r="D47" t="s">
        <v>11</v>
      </c>
      <c r="E47">
        <v>180</v>
      </c>
      <c r="F47" s="56">
        <f>VLOOKUP((A47&amp;B47&amp;C47),'API medelfolk båda'!$AB$4:$AC$81,2,FALSE)</f>
        <v>2696321.5</v>
      </c>
      <c r="G47" s="56">
        <f t="shared" si="0"/>
        <v>6.6757617739575936</v>
      </c>
      <c r="K47" t="s">
        <v>22</v>
      </c>
      <c r="L47" t="s">
        <v>7</v>
      </c>
      <c r="M47" t="s">
        <v>87</v>
      </c>
      <c r="N47" t="s">
        <v>11</v>
      </c>
      <c r="O47">
        <v>1453</v>
      </c>
      <c r="P47">
        <v>9148092</v>
      </c>
      <c r="Q47">
        <v>15.88309343631437</v>
      </c>
      <c r="R47">
        <v>6.6757617739575936</v>
      </c>
      <c r="X47" s="56" t="s">
        <v>22</v>
      </c>
      <c r="Y47" s="56" t="s">
        <v>7</v>
      </c>
      <c r="Z47" s="56" t="s">
        <v>87</v>
      </c>
      <c r="AA47" s="56" t="s">
        <v>11</v>
      </c>
    </row>
    <row r="48" spans="1:27" x14ac:dyDescent="0.25">
      <c r="A48" t="s">
        <v>21</v>
      </c>
      <c r="B48" t="s">
        <v>7</v>
      </c>
      <c r="C48" t="s">
        <v>9</v>
      </c>
      <c r="D48" t="s">
        <v>10</v>
      </c>
      <c r="E48">
        <v>56</v>
      </c>
      <c r="F48" s="56">
        <f>VLOOKUP((A48&amp;B48&amp;C48&amp;D48),'API medelfolk båda'!$T$4:$U$159,2,FALSE)</f>
        <v>1313016</v>
      </c>
      <c r="G48" s="56">
        <f t="shared" si="0"/>
        <v>4.2649899163452689</v>
      </c>
      <c r="K48" t="s">
        <v>22</v>
      </c>
      <c r="L48" t="s">
        <v>7</v>
      </c>
      <c r="M48" t="s">
        <v>87</v>
      </c>
      <c r="N48" t="s">
        <v>10</v>
      </c>
      <c r="O48">
        <v>427</v>
      </c>
      <c r="P48">
        <v>4604370</v>
      </c>
      <c r="Q48">
        <v>9.2737985869945287</v>
      </c>
      <c r="R48">
        <v>4.2649899163452689</v>
      </c>
      <c r="X48" s="56" t="s">
        <v>22</v>
      </c>
      <c r="Y48" s="56" t="s">
        <v>7</v>
      </c>
      <c r="Z48" s="56" t="s">
        <v>87</v>
      </c>
      <c r="AA48" s="56" t="s">
        <v>10</v>
      </c>
    </row>
    <row r="49" spans="1:27" x14ac:dyDescent="0.25">
      <c r="A49" t="s">
        <v>21</v>
      </c>
      <c r="B49" t="s">
        <v>7</v>
      </c>
      <c r="C49" t="s">
        <v>9</v>
      </c>
      <c r="D49" t="s">
        <v>8</v>
      </c>
      <c r="E49">
        <v>124</v>
      </c>
      <c r="F49" s="56">
        <f>VLOOKUP((A49&amp;B49&amp;C49&amp;D49),'API medelfolk båda'!$T$4:$U$159,2,FALSE)</f>
        <v>1383305.5</v>
      </c>
      <c r="G49" s="56">
        <f t="shared" si="0"/>
        <v>8.9640357824067056</v>
      </c>
      <c r="K49" t="s">
        <v>22</v>
      </c>
      <c r="L49" t="s">
        <v>7</v>
      </c>
      <c r="M49" t="s">
        <v>87</v>
      </c>
      <c r="N49" t="s">
        <v>8</v>
      </c>
      <c r="O49">
        <v>1026</v>
      </c>
      <c r="P49">
        <v>4543722</v>
      </c>
      <c r="Q49">
        <v>22.580606824097071</v>
      </c>
      <c r="R49">
        <v>8.9640357824067056</v>
      </c>
      <c r="X49" s="56" t="s">
        <v>22</v>
      </c>
      <c r="Y49" s="56" t="s">
        <v>7</v>
      </c>
      <c r="Z49" s="56" t="s">
        <v>87</v>
      </c>
      <c r="AA49" s="56" t="s">
        <v>8</v>
      </c>
    </row>
    <row r="50" spans="1:27" x14ac:dyDescent="0.25">
      <c r="A50" t="s">
        <v>21</v>
      </c>
      <c r="B50" t="s">
        <v>7</v>
      </c>
      <c r="C50" t="s">
        <v>24</v>
      </c>
      <c r="D50" t="s">
        <v>11</v>
      </c>
      <c r="E50">
        <v>950</v>
      </c>
      <c r="F50" s="56">
        <f>VLOOKUP((A50&amp;B50&amp;C50),'API medelfolk båda'!$AB$4:$AC$81,2,FALSE)</f>
        <v>4838841.5</v>
      </c>
      <c r="G50" s="56">
        <f t="shared" si="0"/>
        <v>19.632798470460337</v>
      </c>
      <c r="K50" t="s">
        <v>21</v>
      </c>
      <c r="L50" t="s">
        <v>12</v>
      </c>
      <c r="M50" t="s">
        <v>9</v>
      </c>
      <c r="N50" t="s">
        <v>11</v>
      </c>
      <c r="O50">
        <v>5</v>
      </c>
      <c r="P50">
        <v>53638</v>
      </c>
      <c r="Q50">
        <v>9.3217495059472775</v>
      </c>
      <c r="R50">
        <v>19.632798470460337</v>
      </c>
      <c r="X50" s="56" t="s">
        <v>21</v>
      </c>
      <c r="Y50" s="56" t="s">
        <v>12</v>
      </c>
      <c r="Z50" s="56" t="s">
        <v>9</v>
      </c>
      <c r="AA50" s="56" t="s">
        <v>11</v>
      </c>
    </row>
    <row r="51" spans="1:27" x14ac:dyDescent="0.25">
      <c r="A51" t="s">
        <v>21</v>
      </c>
      <c r="B51" t="s">
        <v>7</v>
      </c>
      <c r="C51" t="s">
        <v>24</v>
      </c>
      <c r="D51" t="s">
        <v>10</v>
      </c>
      <c r="E51">
        <v>267</v>
      </c>
      <c r="F51" s="56">
        <f>VLOOKUP((A51&amp;B51&amp;C51&amp;D51),'API medelfolk båda'!$T$4:$U$159,2,FALSE)</f>
        <v>2384338</v>
      </c>
      <c r="G51" s="56">
        <f t="shared" si="0"/>
        <v>11.198076782738019</v>
      </c>
      <c r="K51" t="s">
        <v>21</v>
      </c>
      <c r="L51" t="s">
        <v>12</v>
      </c>
      <c r="M51" t="s">
        <v>9</v>
      </c>
      <c r="N51" t="s">
        <v>10</v>
      </c>
      <c r="O51">
        <v>3</v>
      </c>
      <c r="P51">
        <v>25968</v>
      </c>
      <c r="Q51">
        <v>11.552680221811459</v>
      </c>
      <c r="R51">
        <v>11.198076782738019</v>
      </c>
      <c r="X51" s="56" t="s">
        <v>21</v>
      </c>
      <c r="Y51" s="56" t="s">
        <v>12</v>
      </c>
      <c r="Z51" s="56" t="s">
        <v>9</v>
      </c>
      <c r="AA51" s="56" t="s">
        <v>10</v>
      </c>
    </row>
    <row r="52" spans="1:27" x14ac:dyDescent="0.25">
      <c r="A52" t="s">
        <v>21</v>
      </c>
      <c r="B52" t="s">
        <v>7</v>
      </c>
      <c r="C52" t="s">
        <v>24</v>
      </c>
      <c r="D52" t="s">
        <v>8</v>
      </c>
      <c r="E52">
        <v>683</v>
      </c>
      <c r="F52" s="56">
        <f>VLOOKUP((A52&amp;B52&amp;C52&amp;D52),'API medelfolk båda'!$T$4:$U$159,2,FALSE)</f>
        <v>2454503.5</v>
      </c>
      <c r="G52" s="56">
        <f t="shared" si="0"/>
        <v>27.826401551270962</v>
      </c>
      <c r="K52" t="s">
        <v>21</v>
      </c>
      <c r="L52" t="s">
        <v>12</v>
      </c>
      <c r="M52" t="s">
        <v>9</v>
      </c>
      <c r="N52" t="s">
        <v>8</v>
      </c>
      <c r="O52">
        <v>2</v>
      </c>
      <c r="P52">
        <v>27670</v>
      </c>
      <c r="Q52">
        <v>7.2280448138778457</v>
      </c>
      <c r="R52">
        <v>27.826401551270962</v>
      </c>
      <c r="X52" s="56" t="s">
        <v>21</v>
      </c>
      <c r="Y52" s="56" t="s">
        <v>12</v>
      </c>
      <c r="Z52" s="56" t="s">
        <v>9</v>
      </c>
      <c r="AA52" s="56" t="s">
        <v>8</v>
      </c>
    </row>
    <row r="53" spans="1:27" x14ac:dyDescent="0.25">
      <c r="A53" t="s">
        <v>21</v>
      </c>
      <c r="B53" t="s">
        <v>7</v>
      </c>
      <c r="C53" t="s">
        <v>55</v>
      </c>
      <c r="D53" t="s">
        <v>11</v>
      </c>
      <c r="E53">
        <v>346</v>
      </c>
      <c r="F53" s="56">
        <f>VLOOKUP((A53&amp;B53&amp;C53),'API medelfolk båda'!$AB$4:$AC$81,2,FALSE)</f>
        <v>1684474</v>
      </c>
      <c r="G53" s="56">
        <f t="shared" si="0"/>
        <v>20.54053668979159</v>
      </c>
      <c r="K53" t="s">
        <v>21</v>
      </c>
      <c r="L53" t="s">
        <v>12</v>
      </c>
      <c r="M53" t="s">
        <v>24</v>
      </c>
      <c r="N53" t="s">
        <v>11</v>
      </c>
      <c r="O53">
        <v>15</v>
      </c>
      <c r="P53">
        <v>92157.5</v>
      </c>
      <c r="Q53">
        <v>16.276483194531099</v>
      </c>
      <c r="R53">
        <v>20.54053668979159</v>
      </c>
      <c r="X53" s="56" t="s">
        <v>21</v>
      </c>
      <c r="Y53" s="56" t="s">
        <v>12</v>
      </c>
      <c r="Z53" s="56" t="s">
        <v>24</v>
      </c>
      <c r="AA53" s="56" t="s">
        <v>11</v>
      </c>
    </row>
    <row r="54" spans="1:27" x14ac:dyDescent="0.25">
      <c r="A54" t="s">
        <v>21</v>
      </c>
      <c r="B54" t="s">
        <v>7</v>
      </c>
      <c r="C54" t="s">
        <v>55</v>
      </c>
      <c r="D54" t="s">
        <v>10</v>
      </c>
      <c r="E54">
        <v>99</v>
      </c>
      <c r="F54" s="56">
        <f>VLOOKUP((A54&amp;B54&amp;C54&amp;D54),'API medelfolk båda'!$T$4:$U$159,2,FALSE)</f>
        <v>938467.5</v>
      </c>
      <c r="G54" s="56">
        <f t="shared" si="0"/>
        <v>10.549113315058859</v>
      </c>
      <c r="K54" t="s">
        <v>21</v>
      </c>
      <c r="L54" t="s">
        <v>12</v>
      </c>
      <c r="M54" t="s">
        <v>24</v>
      </c>
      <c r="N54" t="s">
        <v>10</v>
      </c>
      <c r="O54">
        <v>5</v>
      </c>
      <c r="P54">
        <v>44625</v>
      </c>
      <c r="Q54">
        <v>11.204481792717088</v>
      </c>
      <c r="R54">
        <v>10.549113315058859</v>
      </c>
      <c r="X54" s="56" t="s">
        <v>21</v>
      </c>
      <c r="Y54" s="56" t="s">
        <v>12</v>
      </c>
      <c r="Z54" s="56" t="s">
        <v>24</v>
      </c>
      <c r="AA54" s="56" t="s">
        <v>10</v>
      </c>
    </row>
    <row r="55" spans="1:27" x14ac:dyDescent="0.25">
      <c r="A55" t="s">
        <v>21</v>
      </c>
      <c r="B55" t="s">
        <v>7</v>
      </c>
      <c r="C55" t="s">
        <v>55</v>
      </c>
      <c r="D55" t="s">
        <v>8</v>
      </c>
      <c r="E55">
        <v>247</v>
      </c>
      <c r="F55" s="56">
        <f>VLOOKUP((A55&amp;B55&amp;C55&amp;D55),'API medelfolk båda'!$T$4:$U$159,2,FALSE)</f>
        <v>746006.5</v>
      </c>
      <c r="G55" s="56">
        <f t="shared" si="0"/>
        <v>33.109631082302904</v>
      </c>
      <c r="K55" t="s">
        <v>21</v>
      </c>
      <c r="L55" t="s">
        <v>12</v>
      </c>
      <c r="M55" t="s">
        <v>24</v>
      </c>
      <c r="N55" t="s">
        <v>8</v>
      </c>
      <c r="O55">
        <v>10</v>
      </c>
      <c r="P55">
        <v>47532.5</v>
      </c>
      <c r="Q55">
        <v>21.038236995739759</v>
      </c>
      <c r="R55">
        <v>33.109631082302904</v>
      </c>
      <c r="X55" s="56" t="s">
        <v>21</v>
      </c>
      <c r="Y55" s="56" t="s">
        <v>12</v>
      </c>
      <c r="Z55" s="56" t="s">
        <v>24</v>
      </c>
      <c r="AA55" s="56" t="s">
        <v>8</v>
      </c>
    </row>
    <row r="56" spans="1:27" x14ac:dyDescent="0.25">
      <c r="A56" t="s">
        <v>20</v>
      </c>
      <c r="B56" t="s">
        <v>12</v>
      </c>
      <c r="C56" t="s">
        <v>9</v>
      </c>
      <c r="D56" t="s">
        <v>11</v>
      </c>
      <c r="E56">
        <v>4</v>
      </c>
      <c r="F56" s="56">
        <f>VLOOKUP((A56&amp;B56&amp;C56),'API medelfolk båda'!$AB$4:$AC$81,2,FALSE)</f>
        <v>54069</v>
      </c>
      <c r="G56" s="56">
        <f t="shared" si="0"/>
        <v>7.3979544655902645</v>
      </c>
      <c r="K56" t="s">
        <v>21</v>
      </c>
      <c r="L56" t="s">
        <v>12</v>
      </c>
      <c r="M56" t="s">
        <v>55</v>
      </c>
      <c r="N56" t="s">
        <v>11</v>
      </c>
      <c r="O56">
        <v>9</v>
      </c>
      <c r="P56">
        <v>35710</v>
      </c>
      <c r="Q56">
        <v>25.203024362923554</v>
      </c>
      <c r="R56">
        <v>7.3979544655902645</v>
      </c>
      <c r="X56" s="56" t="s">
        <v>21</v>
      </c>
      <c r="Y56" s="56" t="s">
        <v>12</v>
      </c>
      <c r="Z56" s="56" t="s">
        <v>55</v>
      </c>
      <c r="AA56" s="56" t="s">
        <v>11</v>
      </c>
    </row>
    <row r="57" spans="1:27" x14ac:dyDescent="0.25">
      <c r="A57" t="s">
        <v>20</v>
      </c>
      <c r="B57" t="s">
        <v>12</v>
      </c>
      <c r="C57" t="s">
        <v>9</v>
      </c>
      <c r="D57" t="s">
        <v>10</v>
      </c>
      <c r="E57">
        <v>1</v>
      </c>
      <c r="F57" s="56">
        <f>VLOOKUP((A57&amp;B57&amp;C57&amp;D57),'API medelfolk båda'!$T$4:$U$159,2,FALSE)</f>
        <v>26173.5</v>
      </c>
      <c r="G57" s="56">
        <f t="shared" si="0"/>
        <v>3.8206582994249909</v>
      </c>
      <c r="K57" t="s">
        <v>21</v>
      </c>
      <c r="L57" t="s">
        <v>12</v>
      </c>
      <c r="M57" t="s">
        <v>55</v>
      </c>
      <c r="N57" t="s">
        <v>10</v>
      </c>
      <c r="P57">
        <v>19515</v>
      </c>
      <c r="Q57">
        <v>0</v>
      </c>
      <c r="R57">
        <v>3.8206582994249909</v>
      </c>
      <c r="X57" s="56" t="s">
        <v>21</v>
      </c>
      <c r="Y57" s="56" t="s">
        <v>12</v>
      </c>
      <c r="Z57" s="56" t="s">
        <v>55</v>
      </c>
      <c r="AA57" s="56" t="s">
        <v>10</v>
      </c>
    </row>
    <row r="58" spans="1:27" x14ac:dyDescent="0.25">
      <c r="A58" t="s">
        <v>20</v>
      </c>
      <c r="B58" t="s">
        <v>12</v>
      </c>
      <c r="C58" t="s">
        <v>9</v>
      </c>
      <c r="D58" t="s">
        <v>8</v>
      </c>
      <c r="E58">
        <v>3</v>
      </c>
      <c r="F58" s="56">
        <f>VLOOKUP((A58&amp;B58&amp;C58&amp;D58),'API medelfolk båda'!$T$4:$U$159,2,FALSE)</f>
        <v>27895.5</v>
      </c>
      <c r="G58" s="56">
        <f t="shared" si="0"/>
        <v>10.754422756358553</v>
      </c>
      <c r="K58" t="s">
        <v>21</v>
      </c>
      <c r="L58" t="s">
        <v>12</v>
      </c>
      <c r="M58" t="s">
        <v>55</v>
      </c>
      <c r="N58" t="s">
        <v>8</v>
      </c>
      <c r="O58">
        <v>9</v>
      </c>
      <c r="P58">
        <v>16195</v>
      </c>
      <c r="Q58">
        <v>55.57270762581043</v>
      </c>
      <c r="R58">
        <v>10.754422756358553</v>
      </c>
      <c r="X58" s="56" t="s">
        <v>21</v>
      </c>
      <c r="Y58" s="56" t="s">
        <v>12</v>
      </c>
      <c r="Z58" s="56" t="s">
        <v>55</v>
      </c>
      <c r="AA58" s="56" t="s">
        <v>8</v>
      </c>
    </row>
    <row r="59" spans="1:27" x14ac:dyDescent="0.25">
      <c r="A59" t="s">
        <v>20</v>
      </c>
      <c r="B59" t="s">
        <v>12</v>
      </c>
      <c r="C59" t="s">
        <v>24</v>
      </c>
      <c r="D59" t="s">
        <v>11</v>
      </c>
      <c r="E59">
        <v>22</v>
      </c>
      <c r="F59" s="56">
        <f>VLOOKUP((A59&amp;B59&amp;C59),'API medelfolk båda'!$AB$4:$AC$81,2,FALSE)</f>
        <v>92114</v>
      </c>
      <c r="G59" s="56">
        <f t="shared" si="0"/>
        <v>23.883448770002389</v>
      </c>
      <c r="K59" t="s">
        <v>21</v>
      </c>
      <c r="L59" t="s">
        <v>12</v>
      </c>
      <c r="M59" t="s">
        <v>87</v>
      </c>
      <c r="N59" t="s">
        <v>11</v>
      </c>
      <c r="O59">
        <v>29</v>
      </c>
      <c r="P59">
        <v>181505.5</v>
      </c>
      <c r="Q59">
        <v>15.977477266529112</v>
      </c>
      <c r="R59">
        <v>23.883448770002389</v>
      </c>
      <c r="X59" s="56" t="s">
        <v>21</v>
      </c>
      <c r="Y59" s="56" t="s">
        <v>12</v>
      </c>
      <c r="Z59" s="56" t="s">
        <v>87</v>
      </c>
      <c r="AA59" s="56" t="s">
        <v>11</v>
      </c>
    </row>
    <row r="60" spans="1:27" x14ac:dyDescent="0.25">
      <c r="A60" t="s">
        <v>20</v>
      </c>
      <c r="B60" t="s">
        <v>12</v>
      </c>
      <c r="C60" t="s">
        <v>24</v>
      </c>
      <c r="D60" t="s">
        <v>10</v>
      </c>
      <c r="E60">
        <v>4</v>
      </c>
      <c r="F60" s="56">
        <f>VLOOKUP((A60&amp;B60&amp;C60&amp;D60),'API medelfolk båda'!$T$4:$U$159,2,FALSE)</f>
        <v>44626.5</v>
      </c>
      <c r="G60" s="56">
        <f t="shared" si="0"/>
        <v>8.9632841473115743</v>
      </c>
      <c r="K60" t="s">
        <v>21</v>
      </c>
      <c r="L60" t="s">
        <v>12</v>
      </c>
      <c r="M60" t="s">
        <v>87</v>
      </c>
      <c r="N60" t="s">
        <v>10</v>
      </c>
      <c r="O60">
        <v>8</v>
      </c>
      <c r="P60">
        <v>90108</v>
      </c>
      <c r="Q60">
        <v>8.8782350068806331</v>
      </c>
      <c r="R60">
        <v>8.9632841473115743</v>
      </c>
      <c r="X60" s="56" t="s">
        <v>21</v>
      </c>
      <c r="Y60" s="56" t="s">
        <v>12</v>
      </c>
      <c r="Z60" s="56" t="s">
        <v>87</v>
      </c>
      <c r="AA60" s="56" t="s">
        <v>10</v>
      </c>
    </row>
    <row r="61" spans="1:27" x14ac:dyDescent="0.25">
      <c r="A61" t="s">
        <v>20</v>
      </c>
      <c r="B61" t="s">
        <v>12</v>
      </c>
      <c r="C61" t="s">
        <v>24</v>
      </c>
      <c r="D61" t="s">
        <v>8</v>
      </c>
      <c r="E61">
        <v>18</v>
      </c>
      <c r="F61" s="56">
        <f>VLOOKUP((A61&amp;B61&amp;C61&amp;D61),'API medelfolk båda'!$T$4:$U$159,2,FALSE)</f>
        <v>47487.5</v>
      </c>
      <c r="G61" s="56">
        <f t="shared" si="0"/>
        <v>37.90471176625428</v>
      </c>
      <c r="K61" t="s">
        <v>21</v>
      </c>
      <c r="L61" t="s">
        <v>12</v>
      </c>
      <c r="M61" t="s">
        <v>87</v>
      </c>
      <c r="N61" t="s">
        <v>8</v>
      </c>
      <c r="O61">
        <v>21</v>
      </c>
      <c r="P61">
        <v>91397.5</v>
      </c>
      <c r="Q61">
        <v>22.97655843978227</v>
      </c>
      <c r="R61">
        <v>37.90471176625428</v>
      </c>
      <c r="X61" s="56" t="s">
        <v>21</v>
      </c>
      <c r="Y61" s="56" t="s">
        <v>12</v>
      </c>
      <c r="Z61" s="56" t="s">
        <v>87</v>
      </c>
      <c r="AA61" s="56" t="s">
        <v>8</v>
      </c>
    </row>
    <row r="62" spans="1:27" x14ac:dyDescent="0.25">
      <c r="A62" t="s">
        <v>20</v>
      </c>
      <c r="B62" t="s">
        <v>12</v>
      </c>
      <c r="C62" t="s">
        <v>55</v>
      </c>
      <c r="D62" t="s">
        <v>11</v>
      </c>
      <c r="E62">
        <v>4</v>
      </c>
      <c r="F62" s="56">
        <f>VLOOKUP((A62&amp;B62&amp;C62),'API medelfolk båda'!$AB$4:$AC$81,2,FALSE)</f>
        <v>36510</v>
      </c>
      <c r="G62" s="56">
        <f t="shared" si="0"/>
        <v>10.955902492467818</v>
      </c>
      <c r="K62" t="s">
        <v>21</v>
      </c>
      <c r="L62" t="s">
        <v>7</v>
      </c>
      <c r="M62" t="s">
        <v>9</v>
      </c>
      <c r="N62" t="s">
        <v>11</v>
      </c>
      <c r="O62">
        <v>180</v>
      </c>
      <c r="P62">
        <v>2696321.5</v>
      </c>
      <c r="Q62">
        <v>6.6757617739575936</v>
      </c>
      <c r="R62">
        <v>10.955902492467818</v>
      </c>
      <c r="X62" s="56" t="s">
        <v>21</v>
      </c>
      <c r="Y62" s="56" t="s">
        <v>7</v>
      </c>
      <c r="Z62" s="56" t="s">
        <v>9</v>
      </c>
      <c r="AA62" s="56" t="s">
        <v>11</v>
      </c>
    </row>
    <row r="63" spans="1:27" x14ac:dyDescent="0.25">
      <c r="A63" t="s">
        <v>20</v>
      </c>
      <c r="B63" t="s">
        <v>12</v>
      </c>
      <c r="C63" t="s">
        <v>55</v>
      </c>
      <c r="D63" t="s">
        <v>10</v>
      </c>
      <c r="E63">
        <v>1</v>
      </c>
      <c r="F63" s="56">
        <f>VLOOKUP((A63&amp;B63&amp;C63&amp;D63),'API medelfolk båda'!$T$4:$U$159,2,FALSE)</f>
        <v>19840</v>
      </c>
      <c r="G63" s="56">
        <f t="shared" si="0"/>
        <v>5.040322580645161</v>
      </c>
      <c r="K63" t="s">
        <v>21</v>
      </c>
      <c r="L63" t="s">
        <v>7</v>
      </c>
      <c r="M63" t="s">
        <v>9</v>
      </c>
      <c r="N63" t="s">
        <v>10</v>
      </c>
      <c r="O63">
        <v>56</v>
      </c>
      <c r="P63">
        <v>1313016</v>
      </c>
      <c r="Q63">
        <v>4.2649899163452689</v>
      </c>
      <c r="R63">
        <v>5.040322580645161</v>
      </c>
      <c r="X63" s="56" t="s">
        <v>21</v>
      </c>
      <c r="Y63" s="56" t="s">
        <v>7</v>
      </c>
      <c r="Z63" s="56" t="s">
        <v>9</v>
      </c>
      <c r="AA63" s="56" t="s">
        <v>10</v>
      </c>
    </row>
    <row r="64" spans="1:27" x14ac:dyDescent="0.25">
      <c r="A64" t="s">
        <v>20</v>
      </c>
      <c r="B64" t="s">
        <v>12</v>
      </c>
      <c r="C64" t="s">
        <v>55</v>
      </c>
      <c r="D64" t="s">
        <v>8</v>
      </c>
      <c r="E64">
        <v>3</v>
      </c>
      <c r="F64" s="56">
        <f>VLOOKUP((A64&amp;B64&amp;C64&amp;D64),'API medelfolk båda'!$T$4:$U$159,2,FALSE)</f>
        <v>16670</v>
      </c>
      <c r="G64" s="56">
        <f t="shared" si="0"/>
        <v>17.99640071985603</v>
      </c>
      <c r="K64" t="s">
        <v>21</v>
      </c>
      <c r="L64" t="s">
        <v>7</v>
      </c>
      <c r="M64" t="s">
        <v>9</v>
      </c>
      <c r="N64" t="s">
        <v>8</v>
      </c>
      <c r="O64">
        <v>124</v>
      </c>
      <c r="P64">
        <v>1383305.5</v>
      </c>
      <c r="Q64">
        <v>8.9640357824067056</v>
      </c>
      <c r="R64">
        <v>17.99640071985603</v>
      </c>
      <c r="X64" s="56" t="s">
        <v>21</v>
      </c>
      <c r="Y64" s="56" t="s">
        <v>7</v>
      </c>
      <c r="Z64" s="56" t="s">
        <v>9</v>
      </c>
      <c r="AA64" s="56" t="s">
        <v>8</v>
      </c>
    </row>
    <row r="65" spans="1:27" x14ac:dyDescent="0.25">
      <c r="A65" t="s">
        <v>20</v>
      </c>
      <c r="B65" t="s">
        <v>7</v>
      </c>
      <c r="C65" t="s">
        <v>9</v>
      </c>
      <c r="D65" t="s">
        <v>11</v>
      </c>
      <c r="E65">
        <v>168</v>
      </c>
      <c r="F65" s="56">
        <f>VLOOKUP((A65&amp;B65&amp;C65),'API medelfolk båda'!$AB$4:$AC$81,2,FALSE)</f>
        <v>2723200.5</v>
      </c>
      <c r="G65" s="56">
        <f t="shared" si="0"/>
        <v>6.1692115582381835</v>
      </c>
      <c r="K65" t="s">
        <v>21</v>
      </c>
      <c r="L65" t="s">
        <v>7</v>
      </c>
      <c r="M65" t="s">
        <v>24</v>
      </c>
      <c r="N65" t="s">
        <v>11</v>
      </c>
      <c r="O65">
        <v>950</v>
      </c>
      <c r="P65">
        <v>4838841.5</v>
      </c>
      <c r="Q65">
        <v>19.632798470460337</v>
      </c>
      <c r="R65">
        <v>6.1692115582381835</v>
      </c>
      <c r="X65" s="56" t="s">
        <v>21</v>
      </c>
      <c r="Y65" s="56" t="s">
        <v>7</v>
      </c>
      <c r="Z65" s="56" t="s">
        <v>24</v>
      </c>
      <c r="AA65" s="56" t="s">
        <v>11</v>
      </c>
    </row>
    <row r="66" spans="1:27" x14ac:dyDescent="0.25">
      <c r="A66" t="s">
        <v>20</v>
      </c>
      <c r="B66" t="s">
        <v>7</v>
      </c>
      <c r="C66" t="s">
        <v>9</v>
      </c>
      <c r="D66" t="s">
        <v>10</v>
      </c>
      <c r="E66">
        <v>51</v>
      </c>
      <c r="F66" s="56">
        <f>VLOOKUP((A66&amp;B66&amp;C66&amp;D66),'API medelfolk båda'!$T$4:$U$159,2,FALSE)</f>
        <v>1326019.5</v>
      </c>
      <c r="G66" s="56">
        <f t="shared" ref="G66:G129" si="1">E66/(F66/100000)</f>
        <v>3.8460972858996421</v>
      </c>
      <c r="K66" t="s">
        <v>21</v>
      </c>
      <c r="L66" t="s">
        <v>7</v>
      </c>
      <c r="M66" t="s">
        <v>24</v>
      </c>
      <c r="N66" t="s">
        <v>10</v>
      </c>
      <c r="O66">
        <v>267</v>
      </c>
      <c r="P66">
        <v>2384338</v>
      </c>
      <c r="Q66">
        <v>11.198076782738019</v>
      </c>
      <c r="R66">
        <v>3.8460972858996421</v>
      </c>
      <c r="X66" s="56" t="s">
        <v>21</v>
      </c>
      <c r="Y66" s="56" t="s">
        <v>7</v>
      </c>
      <c r="Z66" s="56" t="s">
        <v>24</v>
      </c>
      <c r="AA66" s="56" t="s">
        <v>10</v>
      </c>
    </row>
    <row r="67" spans="1:27" x14ac:dyDescent="0.25">
      <c r="A67" t="s">
        <v>20</v>
      </c>
      <c r="B67" t="s">
        <v>7</v>
      </c>
      <c r="C67" t="s">
        <v>9</v>
      </c>
      <c r="D67" t="s">
        <v>8</v>
      </c>
      <c r="E67">
        <v>117</v>
      </c>
      <c r="F67" s="56">
        <f>VLOOKUP((A67&amp;B67&amp;C67&amp;D67),'API medelfolk båda'!$T$4:$U$159,2,FALSE)</f>
        <v>1397181</v>
      </c>
      <c r="G67" s="56">
        <f t="shared" si="1"/>
        <v>8.3740045133737144</v>
      </c>
      <c r="K67" t="s">
        <v>21</v>
      </c>
      <c r="L67" t="s">
        <v>7</v>
      </c>
      <c r="M67" t="s">
        <v>24</v>
      </c>
      <c r="N67" t="s">
        <v>8</v>
      </c>
      <c r="O67">
        <v>683</v>
      </c>
      <c r="P67">
        <v>2454503.5</v>
      </c>
      <c r="Q67">
        <v>27.826401551270962</v>
      </c>
      <c r="R67">
        <v>8.3740045133737144</v>
      </c>
      <c r="X67" s="56" t="s">
        <v>21</v>
      </c>
      <c r="Y67" s="56" t="s">
        <v>7</v>
      </c>
      <c r="Z67" s="56" t="s">
        <v>24</v>
      </c>
      <c r="AA67" s="56" t="s">
        <v>8</v>
      </c>
    </row>
    <row r="68" spans="1:27" x14ac:dyDescent="0.25">
      <c r="A68" t="s">
        <v>20</v>
      </c>
      <c r="B68" t="s">
        <v>7</v>
      </c>
      <c r="C68" t="s">
        <v>24</v>
      </c>
      <c r="D68" t="s">
        <v>11</v>
      </c>
      <c r="E68">
        <v>1037</v>
      </c>
      <c r="F68" s="56">
        <f>VLOOKUP((A68&amp;B68&amp;C68),'API medelfolk båda'!$AB$4:$AC$81,2,FALSE)</f>
        <v>4845838</v>
      </c>
      <c r="G68" s="56">
        <f t="shared" si="1"/>
        <v>21.399807422369467</v>
      </c>
      <c r="K68" t="s">
        <v>21</v>
      </c>
      <c r="L68" t="s">
        <v>7</v>
      </c>
      <c r="M68" t="s">
        <v>55</v>
      </c>
      <c r="N68" t="s">
        <v>11</v>
      </c>
      <c r="O68">
        <v>346</v>
      </c>
      <c r="P68">
        <v>1684474</v>
      </c>
      <c r="Q68">
        <v>20.54053668979159</v>
      </c>
      <c r="R68">
        <v>21.399807422369467</v>
      </c>
      <c r="X68" s="56" t="s">
        <v>21</v>
      </c>
      <c r="Y68" s="56" t="s">
        <v>7</v>
      </c>
      <c r="Z68" s="56" t="s">
        <v>55</v>
      </c>
      <c r="AA68" s="56" t="s">
        <v>11</v>
      </c>
    </row>
    <row r="69" spans="1:27" x14ac:dyDescent="0.25">
      <c r="A69" t="s">
        <v>20</v>
      </c>
      <c r="B69" t="s">
        <v>7</v>
      </c>
      <c r="C69" t="s">
        <v>24</v>
      </c>
      <c r="D69" t="s">
        <v>10</v>
      </c>
      <c r="E69">
        <v>301</v>
      </c>
      <c r="F69" s="56">
        <f>VLOOKUP((A69&amp;B69&amp;C69&amp;D69),'API medelfolk båda'!$T$4:$U$159,2,FALSE)</f>
        <v>2388283</v>
      </c>
      <c r="G69" s="56">
        <f t="shared" si="1"/>
        <v>12.603196522355182</v>
      </c>
      <c r="K69" t="s">
        <v>21</v>
      </c>
      <c r="L69" t="s">
        <v>7</v>
      </c>
      <c r="M69" t="s">
        <v>55</v>
      </c>
      <c r="N69" t="s">
        <v>10</v>
      </c>
      <c r="O69">
        <v>99</v>
      </c>
      <c r="P69">
        <v>938467.5</v>
      </c>
      <c r="Q69">
        <v>10.549113315058859</v>
      </c>
      <c r="R69">
        <v>12.603196522355182</v>
      </c>
      <c r="X69" s="56" t="s">
        <v>21</v>
      </c>
      <c r="Y69" s="56" t="s">
        <v>7</v>
      </c>
      <c r="Z69" s="56" t="s">
        <v>55</v>
      </c>
      <c r="AA69" s="56" t="s">
        <v>10</v>
      </c>
    </row>
    <row r="70" spans="1:27" x14ac:dyDescent="0.25">
      <c r="A70" t="s">
        <v>20</v>
      </c>
      <c r="B70" t="s">
        <v>7</v>
      </c>
      <c r="C70" t="s">
        <v>24</v>
      </c>
      <c r="D70" t="s">
        <v>8</v>
      </c>
      <c r="E70">
        <v>736</v>
      </c>
      <c r="F70" s="56">
        <f>VLOOKUP((A70&amp;B70&amp;C70&amp;D70),'API medelfolk båda'!$T$4:$U$159,2,FALSE)</f>
        <v>2457555</v>
      </c>
      <c r="G70" s="56">
        <f t="shared" si="1"/>
        <v>29.948465039439604</v>
      </c>
      <c r="K70" t="s">
        <v>21</v>
      </c>
      <c r="L70" t="s">
        <v>7</v>
      </c>
      <c r="M70" t="s">
        <v>55</v>
      </c>
      <c r="N70" t="s">
        <v>8</v>
      </c>
      <c r="O70">
        <v>247</v>
      </c>
      <c r="P70">
        <v>746006.5</v>
      </c>
      <c r="Q70">
        <v>33.109631082302904</v>
      </c>
      <c r="R70">
        <v>29.948465039439604</v>
      </c>
      <c r="X70" s="56" t="s">
        <v>21</v>
      </c>
      <c r="Y70" s="56" t="s">
        <v>7</v>
      </c>
      <c r="Z70" s="56" t="s">
        <v>55</v>
      </c>
      <c r="AA70" s="56" t="s">
        <v>8</v>
      </c>
    </row>
    <row r="71" spans="1:27" x14ac:dyDescent="0.25">
      <c r="A71" t="s">
        <v>20</v>
      </c>
      <c r="B71" t="s">
        <v>7</v>
      </c>
      <c r="C71" t="s">
        <v>55</v>
      </c>
      <c r="D71" t="s">
        <v>11</v>
      </c>
      <c r="E71">
        <v>345</v>
      </c>
      <c r="F71" s="56">
        <f>VLOOKUP((A71&amp;B71&amp;C71),'API medelfolk båda'!$AB$4:$AC$81,2,FALSE)</f>
        <v>1729476</v>
      </c>
      <c r="G71" s="56">
        <f t="shared" si="1"/>
        <v>19.948238657258038</v>
      </c>
      <c r="K71" t="s">
        <v>21</v>
      </c>
      <c r="L71" t="s">
        <v>7</v>
      </c>
      <c r="M71" t="s">
        <v>87</v>
      </c>
      <c r="N71" t="s">
        <v>11</v>
      </c>
      <c r="O71">
        <v>1476</v>
      </c>
      <c r="P71">
        <v>9219637</v>
      </c>
      <c r="Q71">
        <v>16.009307090940784</v>
      </c>
      <c r="R71">
        <v>19.948238657258038</v>
      </c>
      <c r="X71" s="56" t="s">
        <v>21</v>
      </c>
      <c r="Y71" s="56" t="s">
        <v>7</v>
      </c>
      <c r="Z71" s="56" t="s">
        <v>87</v>
      </c>
      <c r="AA71" s="56" t="s">
        <v>11</v>
      </c>
    </row>
    <row r="72" spans="1:27" x14ac:dyDescent="0.25">
      <c r="A72" t="s">
        <v>20</v>
      </c>
      <c r="B72" t="s">
        <v>7</v>
      </c>
      <c r="C72" t="s">
        <v>55</v>
      </c>
      <c r="D72" t="s">
        <v>10</v>
      </c>
      <c r="E72">
        <v>103</v>
      </c>
      <c r="F72" s="56">
        <f>VLOOKUP((A72&amp;B72&amp;C72&amp;D72),'API medelfolk båda'!$T$4:$U$159,2,FALSE)</f>
        <v>957850</v>
      </c>
      <c r="G72" s="56">
        <f t="shared" si="1"/>
        <v>10.753249464947539</v>
      </c>
      <c r="K72" t="s">
        <v>21</v>
      </c>
      <c r="L72" t="s">
        <v>7</v>
      </c>
      <c r="M72" t="s">
        <v>87</v>
      </c>
      <c r="N72" t="s">
        <v>10</v>
      </c>
      <c r="O72">
        <v>422</v>
      </c>
      <c r="P72">
        <v>4635821.5</v>
      </c>
      <c r="Q72">
        <v>9.1030252135462941</v>
      </c>
      <c r="R72">
        <v>10.753249464947539</v>
      </c>
      <c r="X72" s="56" t="s">
        <v>21</v>
      </c>
      <c r="Y72" s="56" t="s">
        <v>7</v>
      </c>
      <c r="Z72" s="56" t="s">
        <v>87</v>
      </c>
      <c r="AA72" s="56" t="s">
        <v>10</v>
      </c>
    </row>
    <row r="73" spans="1:27" x14ac:dyDescent="0.25">
      <c r="A73" t="s">
        <v>20</v>
      </c>
      <c r="B73" t="s">
        <v>7</v>
      </c>
      <c r="C73" t="s">
        <v>55</v>
      </c>
      <c r="D73" t="s">
        <v>8</v>
      </c>
      <c r="E73">
        <v>242</v>
      </c>
      <c r="F73" s="56">
        <f>VLOOKUP((A73&amp;B73&amp;C73&amp;D73),'API medelfolk båda'!$T$4:$U$159,2,FALSE)</f>
        <v>771626</v>
      </c>
      <c r="G73" s="56">
        <f t="shared" si="1"/>
        <v>31.362343933459993</v>
      </c>
      <c r="K73" t="s">
        <v>21</v>
      </c>
      <c r="L73" t="s">
        <v>7</v>
      </c>
      <c r="M73" t="s">
        <v>87</v>
      </c>
      <c r="N73" t="s">
        <v>8</v>
      </c>
      <c r="O73">
        <v>1054</v>
      </c>
      <c r="P73">
        <v>4583815.5</v>
      </c>
      <c r="Q73">
        <v>22.993944673383997</v>
      </c>
      <c r="R73">
        <v>31.362343933459993</v>
      </c>
      <c r="X73" s="56" t="s">
        <v>21</v>
      </c>
      <c r="Y73" s="56" t="s">
        <v>7</v>
      </c>
      <c r="Z73" s="56" t="s">
        <v>87</v>
      </c>
      <c r="AA73" s="56" t="s">
        <v>8</v>
      </c>
    </row>
    <row r="74" spans="1:27" x14ac:dyDescent="0.25">
      <c r="A74" t="s">
        <v>19</v>
      </c>
      <c r="B74" t="s">
        <v>12</v>
      </c>
      <c r="C74" t="s">
        <v>9</v>
      </c>
      <c r="D74" t="s">
        <v>11</v>
      </c>
      <c r="E74">
        <v>4</v>
      </c>
      <c r="F74" s="56">
        <f>VLOOKUP((A74&amp;B74&amp;C74),'API medelfolk båda'!$AB$4:$AC$81,2,FALSE)</f>
        <v>54291.5</v>
      </c>
      <c r="G74" s="56">
        <f t="shared" si="1"/>
        <v>7.3676358177615278</v>
      </c>
      <c r="K74" t="s">
        <v>20</v>
      </c>
      <c r="L74" t="s">
        <v>12</v>
      </c>
      <c r="M74" t="s">
        <v>9</v>
      </c>
      <c r="N74" t="s">
        <v>11</v>
      </c>
      <c r="O74">
        <v>4</v>
      </c>
      <c r="P74">
        <v>54069</v>
      </c>
      <c r="Q74">
        <v>7.3979544655902645</v>
      </c>
      <c r="R74">
        <v>7.3676358177615278</v>
      </c>
      <c r="X74" s="56" t="s">
        <v>20</v>
      </c>
      <c r="Y74" s="56" t="s">
        <v>12</v>
      </c>
      <c r="Z74" s="56" t="s">
        <v>9</v>
      </c>
      <c r="AA74" s="56" t="s">
        <v>11</v>
      </c>
    </row>
    <row r="75" spans="1:27" x14ac:dyDescent="0.25">
      <c r="A75" t="s">
        <v>19</v>
      </c>
      <c r="B75" t="s">
        <v>12</v>
      </c>
      <c r="C75" t="s">
        <v>9</v>
      </c>
      <c r="D75" t="s">
        <v>10</v>
      </c>
      <c r="E75">
        <v>1</v>
      </c>
      <c r="F75" s="56">
        <f>VLOOKUP((A75&amp;B75&amp;C75&amp;D75),'API medelfolk båda'!$T$4:$U$159,2,FALSE)</f>
        <v>26261</v>
      </c>
      <c r="G75" s="56">
        <f t="shared" si="1"/>
        <v>3.8079281063173527</v>
      </c>
      <c r="K75" t="s">
        <v>20</v>
      </c>
      <c r="L75" t="s">
        <v>12</v>
      </c>
      <c r="M75" t="s">
        <v>9</v>
      </c>
      <c r="N75" t="s">
        <v>10</v>
      </c>
      <c r="O75">
        <v>1</v>
      </c>
      <c r="P75">
        <v>26173.5</v>
      </c>
      <c r="Q75">
        <v>3.8206582994249909</v>
      </c>
      <c r="R75">
        <v>3.8079281063173527</v>
      </c>
      <c r="X75" s="56" t="s">
        <v>20</v>
      </c>
      <c r="Y75" s="56" t="s">
        <v>12</v>
      </c>
      <c r="Z75" s="56" t="s">
        <v>9</v>
      </c>
      <c r="AA75" s="56" t="s">
        <v>10</v>
      </c>
    </row>
    <row r="76" spans="1:27" x14ac:dyDescent="0.25">
      <c r="A76" t="s">
        <v>19</v>
      </c>
      <c r="B76" t="s">
        <v>12</v>
      </c>
      <c r="C76" t="s">
        <v>9</v>
      </c>
      <c r="D76" t="s">
        <v>8</v>
      </c>
      <c r="E76">
        <v>3</v>
      </c>
      <c r="F76" s="56">
        <f>VLOOKUP((A76&amp;B76&amp;C76&amp;D76),'API medelfolk båda'!$T$4:$U$159,2,FALSE)</f>
        <v>28030.5</v>
      </c>
      <c r="G76" s="56">
        <f t="shared" si="1"/>
        <v>10.702627495050034</v>
      </c>
      <c r="K76" t="s">
        <v>20</v>
      </c>
      <c r="L76" t="s">
        <v>12</v>
      </c>
      <c r="M76" t="s">
        <v>9</v>
      </c>
      <c r="N76" t="s">
        <v>8</v>
      </c>
      <c r="O76">
        <v>3</v>
      </c>
      <c r="P76">
        <v>27895.5</v>
      </c>
      <c r="Q76">
        <v>10.754422756358553</v>
      </c>
      <c r="R76">
        <v>10.702627495050034</v>
      </c>
      <c r="X76" s="56" t="s">
        <v>20</v>
      </c>
      <c r="Y76" s="56" t="s">
        <v>12</v>
      </c>
      <c r="Z76" s="56" t="s">
        <v>9</v>
      </c>
      <c r="AA76" s="56" t="s">
        <v>8</v>
      </c>
    </row>
    <row r="77" spans="1:27" x14ac:dyDescent="0.25">
      <c r="A77" t="s">
        <v>19</v>
      </c>
      <c r="B77" t="s">
        <v>12</v>
      </c>
      <c r="C77" t="s">
        <v>24</v>
      </c>
      <c r="D77" t="s">
        <v>11</v>
      </c>
      <c r="E77">
        <v>20</v>
      </c>
      <c r="F77" s="56">
        <f>VLOOKUP((A77&amp;B77&amp;C77),'API medelfolk båda'!$AB$4:$AC$81,2,FALSE)</f>
        <v>91912.5</v>
      </c>
      <c r="G77" s="56">
        <f t="shared" si="1"/>
        <v>21.759825921392629</v>
      </c>
      <c r="K77" t="s">
        <v>20</v>
      </c>
      <c r="L77" t="s">
        <v>12</v>
      </c>
      <c r="M77" t="s">
        <v>24</v>
      </c>
      <c r="N77" t="s">
        <v>11</v>
      </c>
      <c r="O77">
        <v>22</v>
      </c>
      <c r="P77">
        <v>92114</v>
      </c>
      <c r="Q77">
        <v>23.883448770002389</v>
      </c>
      <c r="R77">
        <v>21.759825921392629</v>
      </c>
      <c r="X77" s="56" t="s">
        <v>20</v>
      </c>
      <c r="Y77" s="56" t="s">
        <v>12</v>
      </c>
      <c r="Z77" s="56" t="s">
        <v>24</v>
      </c>
      <c r="AA77" s="56" t="s">
        <v>11</v>
      </c>
    </row>
    <row r="78" spans="1:27" x14ac:dyDescent="0.25">
      <c r="A78" t="s">
        <v>19</v>
      </c>
      <c r="B78" t="s">
        <v>12</v>
      </c>
      <c r="C78" t="s">
        <v>24</v>
      </c>
      <c r="D78" t="s">
        <v>10</v>
      </c>
      <c r="E78">
        <v>4</v>
      </c>
      <c r="F78" s="56">
        <f>VLOOKUP((A78&amp;B78&amp;C78&amp;D78),'API medelfolk båda'!$T$4:$U$159,2,FALSE)</f>
        <v>44568.5</v>
      </c>
      <c r="G78" s="56">
        <f t="shared" si="1"/>
        <v>8.9749486745122677</v>
      </c>
      <c r="K78" t="s">
        <v>20</v>
      </c>
      <c r="L78" t="s">
        <v>12</v>
      </c>
      <c r="M78" t="s">
        <v>24</v>
      </c>
      <c r="N78" t="s">
        <v>10</v>
      </c>
      <c r="O78">
        <v>4</v>
      </c>
      <c r="P78">
        <v>44626.5</v>
      </c>
      <c r="Q78">
        <v>8.9632841473115743</v>
      </c>
      <c r="R78">
        <v>8.9749486745122677</v>
      </c>
      <c r="X78" s="56" t="s">
        <v>20</v>
      </c>
      <c r="Y78" s="56" t="s">
        <v>12</v>
      </c>
      <c r="Z78" s="56" t="s">
        <v>24</v>
      </c>
      <c r="AA78" s="56" t="s">
        <v>10</v>
      </c>
    </row>
    <row r="79" spans="1:27" x14ac:dyDescent="0.25">
      <c r="A79" t="s">
        <v>19</v>
      </c>
      <c r="B79" t="s">
        <v>12</v>
      </c>
      <c r="C79" t="s">
        <v>24</v>
      </c>
      <c r="D79" t="s">
        <v>8</v>
      </c>
      <c r="E79">
        <v>16</v>
      </c>
      <c r="F79" s="56">
        <f>VLOOKUP((A79&amp;B79&amp;C79&amp;D79),'API medelfolk båda'!$T$4:$U$159,2,FALSE)</f>
        <v>47344</v>
      </c>
      <c r="G79" s="56">
        <f t="shared" si="1"/>
        <v>33.795201081446436</v>
      </c>
      <c r="K79" t="s">
        <v>20</v>
      </c>
      <c r="L79" t="s">
        <v>12</v>
      </c>
      <c r="M79" t="s">
        <v>24</v>
      </c>
      <c r="N79" t="s">
        <v>8</v>
      </c>
      <c r="O79">
        <v>18</v>
      </c>
      <c r="P79">
        <v>47487.5</v>
      </c>
      <c r="Q79">
        <v>37.90471176625428</v>
      </c>
      <c r="R79">
        <v>33.795201081446436</v>
      </c>
      <c r="X79" s="56" t="s">
        <v>20</v>
      </c>
      <c r="Y79" s="56" t="s">
        <v>12</v>
      </c>
      <c r="Z79" s="56" t="s">
        <v>24</v>
      </c>
      <c r="AA79" s="56" t="s">
        <v>8</v>
      </c>
    </row>
    <row r="80" spans="1:27" x14ac:dyDescent="0.25">
      <c r="A80" t="s">
        <v>19</v>
      </c>
      <c r="B80" t="s">
        <v>12</v>
      </c>
      <c r="C80" t="s">
        <v>55</v>
      </c>
      <c r="D80" t="s">
        <v>11</v>
      </c>
      <c r="E80">
        <v>7</v>
      </c>
      <c r="F80" s="56">
        <f>VLOOKUP((A80&amp;B80&amp;C80),'API medelfolk båda'!$AB$4:$AC$81,2,FALSE)</f>
        <v>37347</v>
      </c>
      <c r="G80" s="56">
        <f t="shared" si="1"/>
        <v>18.743138672450261</v>
      </c>
      <c r="K80" t="s">
        <v>20</v>
      </c>
      <c r="L80" t="s">
        <v>12</v>
      </c>
      <c r="M80" t="s">
        <v>55</v>
      </c>
      <c r="N80" t="s">
        <v>11</v>
      </c>
      <c r="O80">
        <v>4</v>
      </c>
      <c r="P80">
        <v>36510</v>
      </c>
      <c r="Q80">
        <v>10.955902492467818</v>
      </c>
      <c r="R80">
        <v>18.743138672450261</v>
      </c>
      <c r="X80" s="56" t="s">
        <v>20</v>
      </c>
      <c r="Y80" s="56" t="s">
        <v>12</v>
      </c>
      <c r="Z80" s="56" t="s">
        <v>55</v>
      </c>
      <c r="AA80" s="56" t="s">
        <v>11</v>
      </c>
    </row>
    <row r="81" spans="1:27" x14ac:dyDescent="0.25">
      <c r="A81" t="s">
        <v>19</v>
      </c>
      <c r="B81" t="s">
        <v>12</v>
      </c>
      <c r="C81" t="s">
        <v>55</v>
      </c>
      <c r="D81" t="s">
        <v>10</v>
      </c>
      <c r="E81">
        <v>4</v>
      </c>
      <c r="F81" s="56">
        <f>VLOOKUP((A81&amp;B81&amp;C81&amp;D81),'API medelfolk båda'!$T$4:$U$159,2,FALSE)</f>
        <v>20199</v>
      </c>
      <c r="G81" s="56">
        <f t="shared" si="1"/>
        <v>19.80296054260112</v>
      </c>
      <c r="K81" t="s">
        <v>20</v>
      </c>
      <c r="L81" t="s">
        <v>12</v>
      </c>
      <c r="M81" t="s">
        <v>55</v>
      </c>
      <c r="N81" t="s">
        <v>10</v>
      </c>
      <c r="O81">
        <v>1</v>
      </c>
      <c r="P81">
        <v>19840</v>
      </c>
      <c r="Q81">
        <v>5.040322580645161</v>
      </c>
      <c r="R81">
        <v>19.80296054260112</v>
      </c>
      <c r="X81" s="56" t="s">
        <v>20</v>
      </c>
      <c r="Y81" s="56" t="s">
        <v>12</v>
      </c>
      <c r="Z81" s="56" t="s">
        <v>55</v>
      </c>
      <c r="AA81" s="56" t="s">
        <v>10</v>
      </c>
    </row>
    <row r="82" spans="1:27" x14ac:dyDescent="0.25">
      <c r="A82" t="s">
        <v>19</v>
      </c>
      <c r="B82" t="s">
        <v>12</v>
      </c>
      <c r="C82" t="s">
        <v>55</v>
      </c>
      <c r="D82" t="s">
        <v>8</v>
      </c>
      <c r="E82">
        <v>3</v>
      </c>
      <c r="F82" s="56">
        <f>VLOOKUP((A82&amp;B82&amp;C82&amp;D82),'API medelfolk båda'!$T$4:$U$159,2,FALSE)</f>
        <v>17148</v>
      </c>
      <c r="G82" s="56">
        <f t="shared" si="1"/>
        <v>17.494751574527644</v>
      </c>
      <c r="K82" t="s">
        <v>20</v>
      </c>
      <c r="L82" t="s">
        <v>12</v>
      </c>
      <c r="M82" t="s">
        <v>55</v>
      </c>
      <c r="N82" t="s">
        <v>8</v>
      </c>
      <c r="O82">
        <v>3</v>
      </c>
      <c r="P82">
        <v>16670</v>
      </c>
      <c r="Q82">
        <v>17.99640071985603</v>
      </c>
      <c r="R82">
        <v>17.494751574527644</v>
      </c>
      <c r="X82" s="56" t="s">
        <v>20</v>
      </c>
      <c r="Y82" s="56" t="s">
        <v>12</v>
      </c>
      <c r="Z82" s="56" t="s">
        <v>55</v>
      </c>
      <c r="AA82" s="56" t="s">
        <v>8</v>
      </c>
    </row>
    <row r="83" spans="1:27" x14ac:dyDescent="0.25">
      <c r="A83" t="s">
        <v>19</v>
      </c>
      <c r="B83" t="s">
        <v>7</v>
      </c>
      <c r="C83" t="s">
        <v>9</v>
      </c>
      <c r="D83" t="s">
        <v>11</v>
      </c>
      <c r="E83">
        <v>151</v>
      </c>
      <c r="F83" s="56">
        <f>VLOOKUP((A83&amp;B83&amp;C83),'API medelfolk båda'!$AB$4:$AC$81,2,FALSE)</f>
        <v>2746032</v>
      </c>
      <c r="G83" s="56">
        <f t="shared" si="1"/>
        <v>5.4988434220722846</v>
      </c>
      <c r="K83" t="s">
        <v>20</v>
      </c>
      <c r="L83" t="s">
        <v>12</v>
      </c>
      <c r="M83" t="s">
        <v>87</v>
      </c>
      <c r="N83" t="s">
        <v>11</v>
      </c>
      <c r="O83">
        <v>30</v>
      </c>
      <c r="P83">
        <v>182693</v>
      </c>
      <c r="Q83">
        <v>16.42099040466794</v>
      </c>
      <c r="R83">
        <v>5.4988434220722846</v>
      </c>
      <c r="X83" s="56" t="s">
        <v>20</v>
      </c>
      <c r="Y83" s="56" t="s">
        <v>12</v>
      </c>
      <c r="Z83" s="56" t="s">
        <v>87</v>
      </c>
      <c r="AA83" s="56" t="s">
        <v>11</v>
      </c>
    </row>
    <row r="84" spans="1:27" x14ac:dyDescent="0.25">
      <c r="A84" t="s">
        <v>19</v>
      </c>
      <c r="B84" t="s">
        <v>7</v>
      </c>
      <c r="C84" t="s">
        <v>9</v>
      </c>
      <c r="D84" t="s">
        <v>10</v>
      </c>
      <c r="E84">
        <v>40</v>
      </c>
      <c r="F84" s="56">
        <f>VLOOKUP((A84&amp;B84&amp;C84&amp;D84),'API medelfolk båda'!$T$4:$U$159,2,FALSE)</f>
        <v>1337010.5</v>
      </c>
      <c r="G84" s="56">
        <f t="shared" si="1"/>
        <v>2.991749129868464</v>
      </c>
      <c r="K84" t="s">
        <v>20</v>
      </c>
      <c r="L84" t="s">
        <v>12</v>
      </c>
      <c r="M84" t="s">
        <v>87</v>
      </c>
      <c r="N84" t="s">
        <v>10</v>
      </c>
      <c r="O84">
        <v>6</v>
      </c>
      <c r="P84">
        <v>90640</v>
      </c>
      <c r="Q84">
        <v>6.6195939982347749</v>
      </c>
      <c r="R84">
        <v>2.991749129868464</v>
      </c>
      <c r="X84" s="56" t="s">
        <v>20</v>
      </c>
      <c r="Y84" s="56" t="s">
        <v>12</v>
      </c>
      <c r="Z84" s="56" t="s">
        <v>87</v>
      </c>
      <c r="AA84" s="56" t="s">
        <v>10</v>
      </c>
    </row>
    <row r="85" spans="1:27" x14ac:dyDescent="0.25">
      <c r="A85" t="s">
        <v>19</v>
      </c>
      <c r="B85" t="s">
        <v>7</v>
      </c>
      <c r="C85" t="s">
        <v>9</v>
      </c>
      <c r="D85" t="s">
        <v>8</v>
      </c>
      <c r="E85">
        <v>111</v>
      </c>
      <c r="F85" s="56">
        <f>VLOOKUP((A85&amp;B85&amp;C85&amp;D85),'API medelfolk båda'!$T$4:$U$159,2,FALSE)</f>
        <v>1409021.5</v>
      </c>
      <c r="G85" s="56">
        <f t="shared" si="1"/>
        <v>7.8778074003838832</v>
      </c>
      <c r="K85" t="s">
        <v>20</v>
      </c>
      <c r="L85" t="s">
        <v>12</v>
      </c>
      <c r="M85" t="s">
        <v>87</v>
      </c>
      <c r="N85" t="s">
        <v>8</v>
      </c>
      <c r="O85">
        <v>24</v>
      </c>
      <c r="P85">
        <v>92053</v>
      </c>
      <c r="Q85">
        <v>26.071936819006442</v>
      </c>
      <c r="R85">
        <v>7.8778074003838832</v>
      </c>
      <c r="X85" s="56" t="s">
        <v>20</v>
      </c>
      <c r="Y85" s="56" t="s">
        <v>12</v>
      </c>
      <c r="Z85" s="56" t="s">
        <v>87</v>
      </c>
      <c r="AA85" s="56" t="s">
        <v>8</v>
      </c>
    </row>
    <row r="86" spans="1:27" x14ac:dyDescent="0.25">
      <c r="A86" t="s">
        <v>19</v>
      </c>
      <c r="B86" t="s">
        <v>7</v>
      </c>
      <c r="C86" t="s">
        <v>24</v>
      </c>
      <c r="D86" t="s">
        <v>11</v>
      </c>
      <c r="E86">
        <v>943</v>
      </c>
      <c r="F86" s="56">
        <f>VLOOKUP((A86&amp;B86&amp;C86),'API medelfolk båda'!$AB$4:$AC$81,2,FALSE)</f>
        <v>4855529</v>
      </c>
      <c r="G86" s="56">
        <f t="shared" si="1"/>
        <v>19.421158847985463</v>
      </c>
      <c r="K86" t="s">
        <v>20</v>
      </c>
      <c r="L86" t="s">
        <v>7</v>
      </c>
      <c r="M86" t="s">
        <v>9</v>
      </c>
      <c r="N86" t="s">
        <v>11</v>
      </c>
      <c r="O86">
        <v>168</v>
      </c>
      <c r="P86">
        <v>2723200.5</v>
      </c>
      <c r="Q86">
        <v>6.1692115582381835</v>
      </c>
      <c r="R86">
        <v>19.421158847985463</v>
      </c>
      <c r="X86" s="56" t="s">
        <v>20</v>
      </c>
      <c r="Y86" s="56" t="s">
        <v>7</v>
      </c>
      <c r="Z86" s="56" t="s">
        <v>9</v>
      </c>
      <c r="AA86" s="56" t="s">
        <v>11</v>
      </c>
    </row>
    <row r="87" spans="1:27" x14ac:dyDescent="0.25">
      <c r="A87" t="s">
        <v>19</v>
      </c>
      <c r="B87" t="s">
        <v>7</v>
      </c>
      <c r="C87" t="s">
        <v>24</v>
      </c>
      <c r="D87" t="s">
        <v>10</v>
      </c>
      <c r="E87">
        <v>262</v>
      </c>
      <c r="F87" s="56">
        <f>VLOOKUP((A87&amp;B87&amp;C87&amp;D87),'API medelfolk båda'!$T$4:$U$159,2,FALSE)</f>
        <v>2392957.5</v>
      </c>
      <c r="G87" s="56">
        <f t="shared" si="1"/>
        <v>10.948794535632162</v>
      </c>
      <c r="K87" t="s">
        <v>20</v>
      </c>
      <c r="L87" t="s">
        <v>7</v>
      </c>
      <c r="M87" t="s">
        <v>9</v>
      </c>
      <c r="N87" t="s">
        <v>10</v>
      </c>
      <c r="O87">
        <v>51</v>
      </c>
      <c r="P87">
        <v>1326019.5</v>
      </c>
      <c r="Q87">
        <v>3.8460972858996421</v>
      </c>
      <c r="R87">
        <v>10.948794535632162</v>
      </c>
      <c r="X87" s="56" t="s">
        <v>20</v>
      </c>
      <c r="Y87" s="56" t="s">
        <v>7</v>
      </c>
      <c r="Z87" s="56" t="s">
        <v>9</v>
      </c>
      <c r="AA87" s="56" t="s">
        <v>10</v>
      </c>
    </row>
    <row r="88" spans="1:27" x14ac:dyDescent="0.25">
      <c r="A88" t="s">
        <v>19</v>
      </c>
      <c r="B88" t="s">
        <v>7</v>
      </c>
      <c r="C88" t="s">
        <v>24</v>
      </c>
      <c r="D88" t="s">
        <v>8</v>
      </c>
      <c r="E88">
        <v>681</v>
      </c>
      <c r="F88" s="56">
        <f>VLOOKUP((A88&amp;B88&amp;C88&amp;D88),'API medelfolk båda'!$T$4:$U$159,2,FALSE)</f>
        <v>2462571.5</v>
      </c>
      <c r="G88" s="56">
        <f t="shared" si="1"/>
        <v>27.654019385833063</v>
      </c>
      <c r="K88" t="s">
        <v>20</v>
      </c>
      <c r="L88" t="s">
        <v>7</v>
      </c>
      <c r="M88" t="s">
        <v>9</v>
      </c>
      <c r="N88" t="s">
        <v>8</v>
      </c>
      <c r="O88">
        <v>117</v>
      </c>
      <c r="P88">
        <v>1397181</v>
      </c>
      <c r="Q88">
        <v>8.3740045133737144</v>
      </c>
      <c r="R88">
        <v>27.654019385833063</v>
      </c>
      <c r="X88" s="56" t="s">
        <v>20</v>
      </c>
      <c r="Y88" s="56" t="s">
        <v>7</v>
      </c>
      <c r="Z88" s="56" t="s">
        <v>9</v>
      </c>
      <c r="AA88" s="56" t="s">
        <v>8</v>
      </c>
    </row>
    <row r="89" spans="1:27" x14ac:dyDescent="0.25">
      <c r="A89" t="s">
        <v>19</v>
      </c>
      <c r="B89" t="s">
        <v>7</v>
      </c>
      <c r="C89" t="s">
        <v>55</v>
      </c>
      <c r="D89" t="s">
        <v>11</v>
      </c>
      <c r="E89">
        <v>352</v>
      </c>
      <c r="F89" s="56">
        <f>VLOOKUP((A89&amp;B89&amp;C89),'API medelfolk båda'!$AB$4:$AC$81,2,FALSE)</f>
        <v>1776565</v>
      </c>
      <c r="G89" s="56">
        <f t="shared" si="1"/>
        <v>19.813516533310068</v>
      </c>
      <c r="K89" t="s">
        <v>20</v>
      </c>
      <c r="L89" t="s">
        <v>7</v>
      </c>
      <c r="M89" t="s">
        <v>24</v>
      </c>
      <c r="N89" t="s">
        <v>11</v>
      </c>
      <c r="O89">
        <v>1037</v>
      </c>
      <c r="P89">
        <v>4845838</v>
      </c>
      <c r="Q89">
        <v>21.399807422369467</v>
      </c>
      <c r="R89">
        <v>19.813516533310068</v>
      </c>
      <c r="X89" s="56" t="s">
        <v>20</v>
      </c>
      <c r="Y89" s="56" t="s">
        <v>7</v>
      </c>
      <c r="Z89" s="56" t="s">
        <v>24</v>
      </c>
      <c r="AA89" s="56" t="s">
        <v>11</v>
      </c>
    </row>
    <row r="90" spans="1:27" x14ac:dyDescent="0.25">
      <c r="A90" t="s">
        <v>19</v>
      </c>
      <c r="B90" t="s">
        <v>7</v>
      </c>
      <c r="C90" t="s">
        <v>55</v>
      </c>
      <c r="D90" t="s">
        <v>10</v>
      </c>
      <c r="E90">
        <v>111</v>
      </c>
      <c r="F90" s="56">
        <f>VLOOKUP((A90&amp;B90&amp;C90&amp;D90),'API medelfolk båda'!$T$4:$U$159,2,FALSE)</f>
        <v>978529</v>
      </c>
      <c r="G90" s="56">
        <f t="shared" si="1"/>
        <v>11.343557523588979</v>
      </c>
      <c r="K90" t="s">
        <v>20</v>
      </c>
      <c r="L90" t="s">
        <v>7</v>
      </c>
      <c r="M90" t="s">
        <v>24</v>
      </c>
      <c r="N90" t="s">
        <v>10</v>
      </c>
      <c r="O90">
        <v>301</v>
      </c>
      <c r="P90">
        <v>2388283</v>
      </c>
      <c r="Q90">
        <v>12.603196522355182</v>
      </c>
      <c r="R90">
        <v>11.343557523588979</v>
      </c>
      <c r="X90" s="56" t="s">
        <v>20</v>
      </c>
      <c r="Y90" s="56" t="s">
        <v>7</v>
      </c>
      <c r="Z90" s="56" t="s">
        <v>24</v>
      </c>
      <c r="AA90" s="56" t="s">
        <v>10</v>
      </c>
    </row>
    <row r="91" spans="1:27" x14ac:dyDescent="0.25">
      <c r="A91" t="s">
        <v>19</v>
      </c>
      <c r="B91" t="s">
        <v>7</v>
      </c>
      <c r="C91" t="s">
        <v>55</v>
      </c>
      <c r="D91" t="s">
        <v>8</v>
      </c>
      <c r="E91">
        <v>241</v>
      </c>
      <c r="F91" s="56">
        <f>VLOOKUP((A91&amp;B91&amp;C91&amp;D91),'API medelfolk båda'!$T$4:$U$159,2,FALSE)</f>
        <v>798036</v>
      </c>
      <c r="G91" s="56">
        <f t="shared" si="1"/>
        <v>30.199138885965045</v>
      </c>
      <c r="K91" t="s">
        <v>20</v>
      </c>
      <c r="L91" t="s">
        <v>7</v>
      </c>
      <c r="M91" t="s">
        <v>24</v>
      </c>
      <c r="N91" t="s">
        <v>8</v>
      </c>
      <c r="O91">
        <v>736</v>
      </c>
      <c r="P91">
        <v>2457555</v>
      </c>
      <c r="Q91">
        <v>29.948465039439604</v>
      </c>
      <c r="R91">
        <v>30.199138885965045</v>
      </c>
      <c r="X91" s="56" t="s">
        <v>20</v>
      </c>
      <c r="Y91" s="56" t="s">
        <v>7</v>
      </c>
      <c r="Z91" s="56" t="s">
        <v>24</v>
      </c>
      <c r="AA91" s="56" t="s">
        <v>8</v>
      </c>
    </row>
    <row r="92" spans="1:27" x14ac:dyDescent="0.25">
      <c r="A92" t="s">
        <v>18</v>
      </c>
      <c r="B92" t="s">
        <v>12</v>
      </c>
      <c r="C92" t="s">
        <v>9</v>
      </c>
      <c r="D92" t="s">
        <v>11</v>
      </c>
      <c r="E92">
        <v>1</v>
      </c>
      <c r="F92" s="56">
        <f>VLOOKUP((A92&amp;B92&amp;C92),'API medelfolk båda'!$AB$4:$AC$81,2,FALSE)</f>
        <v>54355.5</v>
      </c>
      <c r="G92" s="56">
        <f t="shared" si="1"/>
        <v>1.8397402286797104</v>
      </c>
      <c r="K92" t="s">
        <v>20</v>
      </c>
      <c r="L92" t="s">
        <v>7</v>
      </c>
      <c r="M92" t="s">
        <v>55</v>
      </c>
      <c r="N92" t="s">
        <v>11</v>
      </c>
      <c r="O92">
        <v>345</v>
      </c>
      <c r="P92">
        <v>1729476</v>
      </c>
      <c r="Q92">
        <v>19.948238657258038</v>
      </c>
      <c r="R92">
        <v>1.8397402286797104</v>
      </c>
      <c r="X92" s="56" t="s">
        <v>20</v>
      </c>
      <c r="Y92" s="56" t="s">
        <v>7</v>
      </c>
      <c r="Z92" s="56" t="s">
        <v>55</v>
      </c>
      <c r="AA92" s="56" t="s">
        <v>11</v>
      </c>
    </row>
    <row r="93" spans="1:27" x14ac:dyDescent="0.25">
      <c r="A93" t="s">
        <v>18</v>
      </c>
      <c r="B93" t="s">
        <v>12</v>
      </c>
      <c r="C93" t="s">
        <v>9</v>
      </c>
      <c r="D93" t="s">
        <v>10</v>
      </c>
      <c r="E93">
        <v>1</v>
      </c>
      <c r="F93" s="56">
        <f>VLOOKUP((A93&amp;B93&amp;C93&amp;D93),'API medelfolk båda'!$T$4:$U$159,2,FALSE)</f>
        <v>26281.5</v>
      </c>
      <c r="G93" s="56">
        <f t="shared" si="1"/>
        <v>3.8049578600916991</v>
      </c>
      <c r="K93" t="s">
        <v>20</v>
      </c>
      <c r="L93" t="s">
        <v>7</v>
      </c>
      <c r="M93" t="s">
        <v>55</v>
      </c>
      <c r="N93" t="s">
        <v>10</v>
      </c>
      <c r="O93">
        <v>103</v>
      </c>
      <c r="P93">
        <v>957850</v>
      </c>
      <c r="Q93">
        <v>10.753249464947539</v>
      </c>
      <c r="R93">
        <v>3.8049578600916991</v>
      </c>
      <c r="X93" s="56" t="s">
        <v>20</v>
      </c>
      <c r="Y93" s="56" t="s">
        <v>7</v>
      </c>
      <c r="Z93" s="56" t="s">
        <v>55</v>
      </c>
      <c r="AA93" s="56" t="s">
        <v>10</v>
      </c>
    </row>
    <row r="94" spans="1:27" x14ac:dyDescent="0.25">
      <c r="A94" t="s">
        <v>18</v>
      </c>
      <c r="B94" t="s">
        <v>12</v>
      </c>
      <c r="C94" t="s">
        <v>9</v>
      </c>
      <c r="D94" t="s">
        <v>8</v>
      </c>
      <c r="F94" s="56">
        <f>VLOOKUP((A94&amp;B94&amp;C94&amp;D94),'API medelfolk båda'!$T$4:$U$159,2,FALSE)</f>
        <v>28074</v>
      </c>
      <c r="G94" s="56">
        <f t="shared" si="1"/>
        <v>0</v>
      </c>
      <c r="K94" t="s">
        <v>20</v>
      </c>
      <c r="L94" t="s">
        <v>7</v>
      </c>
      <c r="M94" t="s">
        <v>55</v>
      </c>
      <c r="N94" t="s">
        <v>8</v>
      </c>
      <c r="O94">
        <v>242</v>
      </c>
      <c r="P94">
        <v>771626</v>
      </c>
      <c r="Q94">
        <v>31.362343933459993</v>
      </c>
      <c r="R94">
        <v>0</v>
      </c>
      <c r="X94" s="56" t="s">
        <v>20</v>
      </c>
      <c r="Y94" s="56" t="s">
        <v>7</v>
      </c>
      <c r="Z94" s="56" t="s">
        <v>55</v>
      </c>
      <c r="AA94" s="56" t="s">
        <v>8</v>
      </c>
    </row>
    <row r="95" spans="1:27" x14ac:dyDescent="0.25">
      <c r="A95" t="s">
        <v>18</v>
      </c>
      <c r="B95" t="s">
        <v>12</v>
      </c>
      <c r="C95" t="s">
        <v>24</v>
      </c>
      <c r="D95" t="s">
        <v>11</v>
      </c>
      <c r="E95">
        <v>24</v>
      </c>
      <c r="F95" s="56">
        <f>VLOOKUP((A95&amp;B95&amp;C95),'API medelfolk båda'!$AB$4:$AC$81,2,FALSE)</f>
        <v>91636</v>
      </c>
      <c r="G95" s="56">
        <f t="shared" si="1"/>
        <v>26.19058012134969</v>
      </c>
      <c r="K95" t="s">
        <v>20</v>
      </c>
      <c r="L95" t="s">
        <v>7</v>
      </c>
      <c r="M95" t="s">
        <v>87</v>
      </c>
      <c r="N95" t="s">
        <v>11</v>
      </c>
      <c r="O95">
        <v>1550</v>
      </c>
      <c r="P95">
        <v>9298514.5</v>
      </c>
      <c r="Q95">
        <v>16.669329278348709</v>
      </c>
      <c r="R95">
        <v>26.19058012134969</v>
      </c>
      <c r="X95" s="56" t="s">
        <v>20</v>
      </c>
      <c r="Y95" s="56" t="s">
        <v>7</v>
      </c>
      <c r="Z95" s="56" t="s">
        <v>87</v>
      </c>
      <c r="AA95" s="56" t="s">
        <v>11</v>
      </c>
    </row>
    <row r="96" spans="1:27" x14ac:dyDescent="0.25">
      <c r="A96" t="s">
        <v>18</v>
      </c>
      <c r="B96" t="s">
        <v>12</v>
      </c>
      <c r="C96" t="s">
        <v>24</v>
      </c>
      <c r="D96" t="s">
        <v>10</v>
      </c>
      <c r="E96">
        <v>7</v>
      </c>
      <c r="F96" s="56">
        <f>VLOOKUP((A96&amp;B96&amp;C96&amp;D96),'API medelfolk båda'!$T$4:$U$159,2,FALSE)</f>
        <v>44399.5</v>
      </c>
      <c r="G96" s="56">
        <f t="shared" si="1"/>
        <v>15.765943310172412</v>
      </c>
      <c r="K96" t="s">
        <v>20</v>
      </c>
      <c r="L96" t="s">
        <v>7</v>
      </c>
      <c r="M96" t="s">
        <v>87</v>
      </c>
      <c r="N96" t="s">
        <v>10</v>
      </c>
      <c r="O96">
        <v>455</v>
      </c>
      <c r="P96">
        <v>4672152.5</v>
      </c>
      <c r="Q96">
        <v>9.7385519843369845</v>
      </c>
      <c r="R96">
        <v>15.765943310172412</v>
      </c>
      <c r="X96" s="56" t="s">
        <v>20</v>
      </c>
      <c r="Y96" s="56" t="s">
        <v>7</v>
      </c>
      <c r="Z96" s="56" t="s">
        <v>87</v>
      </c>
      <c r="AA96" s="56" t="s">
        <v>10</v>
      </c>
    </row>
    <row r="97" spans="1:27" x14ac:dyDescent="0.25">
      <c r="A97" t="s">
        <v>18</v>
      </c>
      <c r="B97" t="s">
        <v>12</v>
      </c>
      <c r="C97" t="s">
        <v>24</v>
      </c>
      <c r="D97" t="s">
        <v>8</v>
      </c>
      <c r="E97">
        <v>17</v>
      </c>
      <c r="F97" s="56">
        <f>VLOOKUP((A97&amp;B97&amp;C97&amp;D97),'API medelfolk båda'!$T$4:$U$159,2,FALSE)</f>
        <v>47236.5</v>
      </c>
      <c r="G97" s="56">
        <f t="shared" si="1"/>
        <v>35.989118584145736</v>
      </c>
      <c r="K97" t="s">
        <v>20</v>
      </c>
      <c r="L97" t="s">
        <v>7</v>
      </c>
      <c r="M97" t="s">
        <v>87</v>
      </c>
      <c r="N97" t="s">
        <v>8</v>
      </c>
      <c r="O97">
        <v>1095</v>
      </c>
      <c r="P97">
        <v>4626362</v>
      </c>
      <c r="Q97">
        <v>23.668705561735116</v>
      </c>
      <c r="R97">
        <v>35.989118584145736</v>
      </c>
      <c r="X97" s="56" t="s">
        <v>20</v>
      </c>
      <c r="Y97" s="56" t="s">
        <v>7</v>
      </c>
      <c r="Z97" s="56" t="s">
        <v>87</v>
      </c>
      <c r="AA97" s="56" t="s">
        <v>8</v>
      </c>
    </row>
    <row r="98" spans="1:27" x14ac:dyDescent="0.25">
      <c r="A98" t="s">
        <v>18</v>
      </c>
      <c r="B98" t="s">
        <v>12</v>
      </c>
      <c r="C98" t="s">
        <v>55</v>
      </c>
      <c r="D98" t="s">
        <v>11</v>
      </c>
      <c r="E98">
        <v>7</v>
      </c>
      <c r="F98" s="56">
        <f>VLOOKUP((A98&amp;B98&amp;C98),'API medelfolk båda'!$AB$4:$AC$81,2,FALSE)</f>
        <v>38305.5</v>
      </c>
      <c r="G98" s="56">
        <f t="shared" si="1"/>
        <v>18.274138178590544</v>
      </c>
      <c r="K98" t="s">
        <v>19</v>
      </c>
      <c r="L98" t="s">
        <v>12</v>
      </c>
      <c r="M98" t="s">
        <v>9</v>
      </c>
      <c r="N98" t="s">
        <v>11</v>
      </c>
      <c r="O98">
        <v>4</v>
      </c>
      <c r="P98">
        <v>54291.5</v>
      </c>
      <c r="Q98">
        <v>7.3676358177615278</v>
      </c>
      <c r="R98">
        <v>18.274138178590544</v>
      </c>
      <c r="X98" s="56" t="s">
        <v>19</v>
      </c>
      <c r="Y98" s="56" t="s">
        <v>12</v>
      </c>
      <c r="Z98" s="56" t="s">
        <v>9</v>
      </c>
      <c r="AA98" s="56" t="s">
        <v>11</v>
      </c>
    </row>
    <row r="99" spans="1:27" x14ac:dyDescent="0.25">
      <c r="A99" t="s">
        <v>18</v>
      </c>
      <c r="B99" t="s">
        <v>12</v>
      </c>
      <c r="C99" t="s">
        <v>55</v>
      </c>
      <c r="D99" t="s">
        <v>10</v>
      </c>
      <c r="E99">
        <v>5</v>
      </c>
      <c r="F99" s="56">
        <f>VLOOKUP((A99&amp;B99&amp;C99&amp;D99),'API medelfolk båda'!$T$4:$U$159,2,FALSE)</f>
        <v>20637.5</v>
      </c>
      <c r="G99" s="56">
        <f t="shared" si="1"/>
        <v>24.227740763173834</v>
      </c>
      <c r="K99" t="s">
        <v>19</v>
      </c>
      <c r="L99" t="s">
        <v>12</v>
      </c>
      <c r="M99" t="s">
        <v>9</v>
      </c>
      <c r="N99" t="s">
        <v>10</v>
      </c>
      <c r="O99">
        <v>1</v>
      </c>
      <c r="P99">
        <v>26261</v>
      </c>
      <c r="Q99">
        <v>3.8079281063173527</v>
      </c>
      <c r="R99">
        <v>24.227740763173834</v>
      </c>
      <c r="X99" s="56" t="s">
        <v>19</v>
      </c>
      <c r="Y99" s="56" t="s">
        <v>12</v>
      </c>
      <c r="Z99" s="56" t="s">
        <v>9</v>
      </c>
      <c r="AA99" s="56" t="s">
        <v>10</v>
      </c>
    </row>
    <row r="100" spans="1:27" x14ac:dyDescent="0.25">
      <c r="A100" t="s">
        <v>18</v>
      </c>
      <c r="B100" t="s">
        <v>12</v>
      </c>
      <c r="C100" t="s">
        <v>55</v>
      </c>
      <c r="D100" t="s">
        <v>8</v>
      </c>
      <c r="E100">
        <v>2</v>
      </c>
      <c r="F100" s="56">
        <f>VLOOKUP((A100&amp;B100&amp;C100&amp;D100),'API medelfolk båda'!$T$4:$U$159,2,FALSE)</f>
        <v>17668</v>
      </c>
      <c r="G100" s="56">
        <f t="shared" si="1"/>
        <v>11.319900384876613</v>
      </c>
      <c r="K100" t="s">
        <v>19</v>
      </c>
      <c r="L100" t="s">
        <v>12</v>
      </c>
      <c r="M100" t="s">
        <v>9</v>
      </c>
      <c r="N100" t="s">
        <v>8</v>
      </c>
      <c r="O100">
        <v>3</v>
      </c>
      <c r="P100">
        <v>28030.5</v>
      </c>
      <c r="Q100">
        <v>10.702627495050034</v>
      </c>
      <c r="R100">
        <v>11.319900384876613</v>
      </c>
      <c r="X100" s="56" t="s">
        <v>19</v>
      </c>
      <c r="Y100" s="56" t="s">
        <v>12</v>
      </c>
      <c r="Z100" s="56" t="s">
        <v>9</v>
      </c>
      <c r="AA100" s="56" t="s">
        <v>8</v>
      </c>
    </row>
    <row r="101" spans="1:27" x14ac:dyDescent="0.25">
      <c r="A101" t="s">
        <v>18</v>
      </c>
      <c r="B101" t="s">
        <v>7</v>
      </c>
      <c r="C101" t="s">
        <v>9</v>
      </c>
      <c r="D101" t="s">
        <v>11</v>
      </c>
      <c r="E101">
        <v>161</v>
      </c>
      <c r="F101" s="56">
        <f>VLOOKUP((A101&amp;B101&amp;C101),'API medelfolk båda'!$AB$4:$AC$81,2,FALSE)</f>
        <v>2760979.5</v>
      </c>
      <c r="G101" s="56">
        <f t="shared" si="1"/>
        <v>5.831263868493048</v>
      </c>
      <c r="K101" t="s">
        <v>19</v>
      </c>
      <c r="L101" t="s">
        <v>12</v>
      </c>
      <c r="M101" t="s">
        <v>24</v>
      </c>
      <c r="N101" t="s">
        <v>11</v>
      </c>
      <c r="O101">
        <v>20</v>
      </c>
      <c r="P101">
        <v>91912.5</v>
      </c>
      <c r="Q101">
        <v>21.759825921392629</v>
      </c>
      <c r="R101">
        <v>5.831263868493048</v>
      </c>
      <c r="X101" s="56" t="s">
        <v>19</v>
      </c>
      <c r="Y101" s="56" t="s">
        <v>12</v>
      </c>
      <c r="Z101" s="56" t="s">
        <v>24</v>
      </c>
      <c r="AA101" s="56" t="s">
        <v>11</v>
      </c>
    </row>
    <row r="102" spans="1:27" x14ac:dyDescent="0.25">
      <c r="A102" t="s">
        <v>18</v>
      </c>
      <c r="B102" t="s">
        <v>7</v>
      </c>
      <c r="C102" t="s">
        <v>9</v>
      </c>
      <c r="D102" t="s">
        <v>10</v>
      </c>
      <c r="E102">
        <v>50</v>
      </c>
      <c r="F102" s="56">
        <f>VLOOKUP((A102&amp;B102&amp;C102&amp;D102),'API medelfolk båda'!$T$4:$U$159,2,FALSE)</f>
        <v>1343821</v>
      </c>
      <c r="G102" s="56">
        <f t="shared" si="1"/>
        <v>3.7207336393760775</v>
      </c>
      <c r="K102" t="s">
        <v>19</v>
      </c>
      <c r="L102" t="s">
        <v>12</v>
      </c>
      <c r="M102" t="s">
        <v>24</v>
      </c>
      <c r="N102" t="s">
        <v>10</v>
      </c>
      <c r="O102">
        <v>4</v>
      </c>
      <c r="P102">
        <v>44568.5</v>
      </c>
      <c r="Q102">
        <v>8.9749486745122677</v>
      </c>
      <c r="R102">
        <v>3.7207336393760775</v>
      </c>
      <c r="X102" s="56" t="s">
        <v>19</v>
      </c>
      <c r="Y102" s="56" t="s">
        <v>12</v>
      </c>
      <c r="Z102" s="56" t="s">
        <v>24</v>
      </c>
      <c r="AA102" s="56" t="s">
        <v>10</v>
      </c>
    </row>
    <row r="103" spans="1:27" x14ac:dyDescent="0.25">
      <c r="A103" t="s">
        <v>18</v>
      </c>
      <c r="B103" t="s">
        <v>7</v>
      </c>
      <c r="C103" t="s">
        <v>9</v>
      </c>
      <c r="D103" t="s">
        <v>8</v>
      </c>
      <c r="E103">
        <v>111</v>
      </c>
      <c r="F103" s="56">
        <f>VLOOKUP((A103&amp;B103&amp;C103&amp;D103),'API medelfolk båda'!$T$4:$U$159,2,FALSE)</f>
        <v>1417158.5</v>
      </c>
      <c r="G103" s="56">
        <f t="shared" si="1"/>
        <v>7.8325748319612805</v>
      </c>
      <c r="K103" t="s">
        <v>19</v>
      </c>
      <c r="L103" t="s">
        <v>12</v>
      </c>
      <c r="M103" t="s">
        <v>24</v>
      </c>
      <c r="N103" t="s">
        <v>8</v>
      </c>
      <c r="O103">
        <v>16</v>
      </c>
      <c r="P103">
        <v>47344</v>
      </c>
      <c r="Q103">
        <v>33.795201081446436</v>
      </c>
      <c r="R103">
        <v>7.8325748319612805</v>
      </c>
      <c r="X103" s="56" t="s">
        <v>19</v>
      </c>
      <c r="Y103" s="56" t="s">
        <v>12</v>
      </c>
      <c r="Z103" s="56" t="s">
        <v>24</v>
      </c>
      <c r="AA103" s="56" t="s">
        <v>8</v>
      </c>
    </row>
    <row r="104" spans="1:27" x14ac:dyDescent="0.25">
      <c r="A104" t="s">
        <v>18</v>
      </c>
      <c r="B104" t="s">
        <v>7</v>
      </c>
      <c r="C104" t="s">
        <v>24</v>
      </c>
      <c r="D104" t="s">
        <v>11</v>
      </c>
      <c r="E104">
        <v>929</v>
      </c>
      <c r="F104" s="56">
        <f>VLOOKUP((A104&amp;B104&amp;C104),'API medelfolk båda'!$AB$4:$AC$81,2,FALSE)</f>
        <v>4864304</v>
      </c>
      <c r="G104" s="56">
        <f t="shared" si="1"/>
        <v>19.098312934388968</v>
      </c>
      <c r="K104" t="s">
        <v>19</v>
      </c>
      <c r="L104" t="s">
        <v>12</v>
      </c>
      <c r="M104" t="s">
        <v>55</v>
      </c>
      <c r="N104" t="s">
        <v>11</v>
      </c>
      <c r="O104">
        <v>7</v>
      </c>
      <c r="P104">
        <v>37347</v>
      </c>
      <c r="Q104">
        <v>18.743138672450261</v>
      </c>
      <c r="R104">
        <v>19.098312934388968</v>
      </c>
      <c r="X104" s="56" t="s">
        <v>19</v>
      </c>
      <c r="Y104" s="56" t="s">
        <v>12</v>
      </c>
      <c r="Z104" s="56" t="s">
        <v>55</v>
      </c>
      <c r="AA104" s="56" t="s">
        <v>11</v>
      </c>
    </row>
    <row r="105" spans="1:27" x14ac:dyDescent="0.25">
      <c r="A105" t="s">
        <v>18</v>
      </c>
      <c r="B105" t="s">
        <v>7</v>
      </c>
      <c r="C105" t="s">
        <v>24</v>
      </c>
      <c r="D105" t="s">
        <v>10</v>
      </c>
      <c r="E105">
        <v>269</v>
      </c>
      <c r="F105" s="56">
        <f>VLOOKUP((A105&amp;B105&amp;C105&amp;D105),'API medelfolk båda'!$T$4:$U$159,2,FALSE)</f>
        <v>2397237.5</v>
      </c>
      <c r="G105" s="56">
        <f t="shared" si="1"/>
        <v>11.221249459012718</v>
      </c>
      <c r="K105" t="s">
        <v>19</v>
      </c>
      <c r="L105" t="s">
        <v>12</v>
      </c>
      <c r="M105" t="s">
        <v>55</v>
      </c>
      <c r="N105" t="s">
        <v>10</v>
      </c>
      <c r="O105">
        <v>4</v>
      </c>
      <c r="P105">
        <v>20199</v>
      </c>
      <c r="Q105">
        <v>19.80296054260112</v>
      </c>
      <c r="R105">
        <v>11.221249459012718</v>
      </c>
      <c r="X105" s="56" t="s">
        <v>19</v>
      </c>
      <c r="Y105" s="56" t="s">
        <v>12</v>
      </c>
      <c r="Z105" s="56" t="s">
        <v>55</v>
      </c>
      <c r="AA105" s="56" t="s">
        <v>10</v>
      </c>
    </row>
    <row r="106" spans="1:27" x14ac:dyDescent="0.25">
      <c r="A106" t="s">
        <v>18</v>
      </c>
      <c r="B106" t="s">
        <v>7</v>
      </c>
      <c r="C106" t="s">
        <v>24</v>
      </c>
      <c r="D106" t="s">
        <v>8</v>
      </c>
      <c r="E106">
        <v>660</v>
      </c>
      <c r="F106" s="56">
        <f>VLOOKUP((A106&amp;B106&amp;C106&amp;D106),'API medelfolk båda'!$T$4:$U$159,2,FALSE)</f>
        <v>2467066.5</v>
      </c>
      <c r="G106" s="56">
        <f t="shared" si="1"/>
        <v>26.75242033402829</v>
      </c>
      <c r="K106" t="s">
        <v>19</v>
      </c>
      <c r="L106" t="s">
        <v>12</v>
      </c>
      <c r="M106" t="s">
        <v>55</v>
      </c>
      <c r="N106" t="s">
        <v>8</v>
      </c>
      <c r="O106">
        <v>3</v>
      </c>
      <c r="P106">
        <v>17148</v>
      </c>
      <c r="Q106">
        <v>17.494751574527644</v>
      </c>
      <c r="R106">
        <v>26.75242033402829</v>
      </c>
      <c r="X106" s="56" t="s">
        <v>19</v>
      </c>
      <c r="Y106" s="56" t="s">
        <v>12</v>
      </c>
      <c r="Z106" s="56" t="s">
        <v>55</v>
      </c>
      <c r="AA106" s="56" t="s">
        <v>8</v>
      </c>
    </row>
    <row r="107" spans="1:27" x14ac:dyDescent="0.25">
      <c r="A107" t="s">
        <v>18</v>
      </c>
      <c r="B107" t="s">
        <v>7</v>
      </c>
      <c r="C107" t="s">
        <v>55</v>
      </c>
      <c r="D107" t="s">
        <v>11</v>
      </c>
      <c r="E107">
        <v>316</v>
      </c>
      <c r="F107" s="56">
        <f>VLOOKUP((A107&amp;B107&amp;C107),'API medelfolk båda'!$AB$4:$AC$81,2,FALSE)</f>
        <v>1823929</v>
      </c>
      <c r="G107" s="56">
        <f t="shared" si="1"/>
        <v>17.325235795910913</v>
      </c>
      <c r="K107" t="s">
        <v>19</v>
      </c>
      <c r="L107" t="s">
        <v>12</v>
      </c>
      <c r="M107" t="s">
        <v>87</v>
      </c>
      <c r="N107" t="s">
        <v>11</v>
      </c>
      <c r="O107">
        <v>31</v>
      </c>
      <c r="P107">
        <v>183551</v>
      </c>
      <c r="Q107">
        <v>16.889039013680122</v>
      </c>
      <c r="R107">
        <v>17.325235795910913</v>
      </c>
      <c r="X107" s="56" t="s">
        <v>19</v>
      </c>
      <c r="Y107" s="56" t="s">
        <v>12</v>
      </c>
      <c r="Z107" s="56" t="s">
        <v>87</v>
      </c>
      <c r="AA107" s="56" t="s">
        <v>11</v>
      </c>
    </row>
    <row r="108" spans="1:27" x14ac:dyDescent="0.25">
      <c r="A108" t="s">
        <v>18</v>
      </c>
      <c r="B108" t="s">
        <v>7</v>
      </c>
      <c r="C108" t="s">
        <v>55</v>
      </c>
      <c r="D108" t="s">
        <v>10</v>
      </c>
      <c r="E108">
        <v>105</v>
      </c>
      <c r="F108" s="56">
        <f>VLOOKUP((A108&amp;B108&amp;C108&amp;D108),'API medelfolk båda'!$T$4:$U$159,2,FALSE)</f>
        <v>999615</v>
      </c>
      <c r="G108" s="56">
        <f t="shared" si="1"/>
        <v>10.504044056961931</v>
      </c>
      <c r="K108" t="s">
        <v>19</v>
      </c>
      <c r="L108" t="s">
        <v>12</v>
      </c>
      <c r="M108" t="s">
        <v>87</v>
      </c>
      <c r="N108" t="s">
        <v>10</v>
      </c>
      <c r="O108">
        <v>9</v>
      </c>
      <c r="P108">
        <v>91028.5</v>
      </c>
      <c r="Q108">
        <v>9.8870134078887375</v>
      </c>
      <c r="R108">
        <v>10.504044056961931</v>
      </c>
      <c r="X108" s="56" t="s">
        <v>19</v>
      </c>
      <c r="Y108" s="56" t="s">
        <v>12</v>
      </c>
      <c r="Z108" s="56" t="s">
        <v>87</v>
      </c>
      <c r="AA108" s="56" t="s">
        <v>10</v>
      </c>
    </row>
    <row r="109" spans="1:27" x14ac:dyDescent="0.25">
      <c r="A109" t="s">
        <v>18</v>
      </c>
      <c r="B109" t="s">
        <v>7</v>
      </c>
      <c r="C109" t="s">
        <v>55</v>
      </c>
      <c r="D109" t="s">
        <v>8</v>
      </c>
      <c r="E109">
        <v>211</v>
      </c>
      <c r="F109" s="56">
        <f>VLOOKUP((A109&amp;B109&amp;C109&amp;D109),'API medelfolk båda'!$T$4:$U$159,2,FALSE)</f>
        <v>824314</v>
      </c>
      <c r="G109" s="56">
        <f t="shared" si="1"/>
        <v>25.597041903934663</v>
      </c>
      <c r="K109" t="s">
        <v>19</v>
      </c>
      <c r="L109" t="s">
        <v>12</v>
      </c>
      <c r="M109" t="s">
        <v>87</v>
      </c>
      <c r="N109" t="s">
        <v>8</v>
      </c>
      <c r="O109">
        <v>22</v>
      </c>
      <c r="P109">
        <v>92522.5</v>
      </c>
      <c r="Q109">
        <v>23.777999945959092</v>
      </c>
      <c r="R109">
        <v>25.597041903934663</v>
      </c>
      <c r="X109" s="56" t="s">
        <v>19</v>
      </c>
      <c r="Y109" s="56" t="s">
        <v>12</v>
      </c>
      <c r="Z109" s="56" t="s">
        <v>87</v>
      </c>
      <c r="AA109" s="56" t="s">
        <v>8</v>
      </c>
    </row>
    <row r="110" spans="1:27" x14ac:dyDescent="0.25">
      <c r="A110" t="s">
        <v>17</v>
      </c>
      <c r="B110" t="s">
        <v>12</v>
      </c>
      <c r="C110" t="s">
        <v>9</v>
      </c>
      <c r="D110" t="s">
        <v>11</v>
      </c>
      <c r="E110">
        <v>5</v>
      </c>
      <c r="F110" s="56">
        <f>VLOOKUP((A110&amp;B110&amp;C110),'API medelfolk båda'!$AB$4:$AC$81,2,FALSE)</f>
        <v>54517</v>
      </c>
      <c r="G110" s="56">
        <f t="shared" si="1"/>
        <v>9.171451106994148</v>
      </c>
      <c r="K110" t="s">
        <v>19</v>
      </c>
      <c r="L110" t="s">
        <v>7</v>
      </c>
      <c r="M110" t="s">
        <v>9</v>
      </c>
      <c r="N110" t="s">
        <v>11</v>
      </c>
      <c r="O110">
        <v>151</v>
      </c>
      <c r="P110">
        <v>2746032</v>
      </c>
      <c r="Q110">
        <v>5.4988434220722846</v>
      </c>
      <c r="R110">
        <v>9.171451106994148</v>
      </c>
      <c r="X110" s="56" t="s">
        <v>19</v>
      </c>
      <c r="Y110" s="56" t="s">
        <v>7</v>
      </c>
      <c r="Z110" s="56" t="s">
        <v>9</v>
      </c>
      <c r="AA110" s="56" t="s">
        <v>11</v>
      </c>
    </row>
    <row r="111" spans="1:27" x14ac:dyDescent="0.25">
      <c r="A111" t="s">
        <v>17</v>
      </c>
      <c r="B111" t="s">
        <v>12</v>
      </c>
      <c r="C111" t="s">
        <v>9</v>
      </c>
      <c r="D111" t="s">
        <v>10</v>
      </c>
      <c r="E111">
        <v>1</v>
      </c>
      <c r="F111" s="56">
        <f>VLOOKUP((A111&amp;B111&amp;C111&amp;D111),'API medelfolk båda'!$T$4:$U$159,2,FALSE)</f>
        <v>26370.5</v>
      </c>
      <c r="G111" s="56">
        <f t="shared" si="1"/>
        <v>3.7921161904400749</v>
      </c>
      <c r="K111" t="s">
        <v>19</v>
      </c>
      <c r="L111" t="s">
        <v>7</v>
      </c>
      <c r="M111" t="s">
        <v>9</v>
      </c>
      <c r="N111" t="s">
        <v>10</v>
      </c>
      <c r="O111">
        <v>40</v>
      </c>
      <c r="P111">
        <v>1337010.5</v>
      </c>
      <c r="Q111">
        <v>2.991749129868464</v>
      </c>
      <c r="R111">
        <v>3.7921161904400749</v>
      </c>
      <c r="X111" s="56" t="s">
        <v>19</v>
      </c>
      <c r="Y111" s="56" t="s">
        <v>7</v>
      </c>
      <c r="Z111" s="56" t="s">
        <v>9</v>
      </c>
      <c r="AA111" s="56" t="s">
        <v>10</v>
      </c>
    </row>
    <row r="112" spans="1:27" x14ac:dyDescent="0.25">
      <c r="A112" t="s">
        <v>17</v>
      </c>
      <c r="B112" t="s">
        <v>12</v>
      </c>
      <c r="C112" t="s">
        <v>9</v>
      </c>
      <c r="D112" t="s">
        <v>8</v>
      </c>
      <c r="E112">
        <v>4</v>
      </c>
      <c r="F112" s="56">
        <f>VLOOKUP((A112&amp;B112&amp;C112&amp;D112),'API medelfolk båda'!$T$4:$U$159,2,FALSE)</f>
        <v>28146.5</v>
      </c>
      <c r="G112" s="56">
        <f t="shared" si="1"/>
        <v>14.211358428223757</v>
      </c>
      <c r="K112" t="s">
        <v>19</v>
      </c>
      <c r="L112" t="s">
        <v>7</v>
      </c>
      <c r="M112" t="s">
        <v>9</v>
      </c>
      <c r="N112" t="s">
        <v>8</v>
      </c>
      <c r="O112">
        <v>111</v>
      </c>
      <c r="P112">
        <v>1409021.5</v>
      </c>
      <c r="Q112">
        <v>7.8778074003838832</v>
      </c>
      <c r="R112">
        <v>14.211358428223757</v>
      </c>
      <c r="X112" s="56" t="s">
        <v>19</v>
      </c>
      <c r="Y112" s="56" t="s">
        <v>7</v>
      </c>
      <c r="Z112" s="56" t="s">
        <v>9</v>
      </c>
      <c r="AA112" s="56" t="s">
        <v>8</v>
      </c>
    </row>
    <row r="113" spans="1:27" x14ac:dyDescent="0.25">
      <c r="A113" t="s">
        <v>17</v>
      </c>
      <c r="B113" t="s">
        <v>12</v>
      </c>
      <c r="C113" t="s">
        <v>24</v>
      </c>
      <c r="D113" t="s">
        <v>11</v>
      </c>
      <c r="E113">
        <v>19</v>
      </c>
      <c r="F113" s="56">
        <f>VLOOKUP((A113&amp;B113&amp;C113),'API medelfolk båda'!$AB$4:$AC$81,2,FALSE)</f>
        <v>91631.5</v>
      </c>
      <c r="G113" s="56">
        <f t="shared" si="1"/>
        <v>20.735227514555586</v>
      </c>
      <c r="K113" t="s">
        <v>19</v>
      </c>
      <c r="L113" t="s">
        <v>7</v>
      </c>
      <c r="M113" t="s">
        <v>24</v>
      </c>
      <c r="N113" t="s">
        <v>11</v>
      </c>
      <c r="O113">
        <v>943</v>
      </c>
      <c r="P113">
        <v>4855529</v>
      </c>
      <c r="Q113">
        <v>19.421158847985463</v>
      </c>
      <c r="R113">
        <v>20.735227514555586</v>
      </c>
      <c r="X113" s="56" t="s">
        <v>19</v>
      </c>
      <c r="Y113" s="56" t="s">
        <v>7</v>
      </c>
      <c r="Z113" s="56" t="s">
        <v>24</v>
      </c>
      <c r="AA113" s="56" t="s">
        <v>11</v>
      </c>
    </row>
    <row r="114" spans="1:27" x14ac:dyDescent="0.25">
      <c r="A114" t="s">
        <v>17</v>
      </c>
      <c r="B114" t="s">
        <v>12</v>
      </c>
      <c r="C114" t="s">
        <v>24</v>
      </c>
      <c r="D114" t="s">
        <v>10</v>
      </c>
      <c r="E114">
        <v>8</v>
      </c>
      <c r="F114" s="56">
        <f>VLOOKUP((A114&amp;B114&amp;C114&amp;D114),'API medelfolk båda'!$T$4:$U$159,2,FALSE)</f>
        <v>44445.5</v>
      </c>
      <c r="G114" s="56">
        <f t="shared" si="1"/>
        <v>17.999572510152884</v>
      </c>
      <c r="K114" t="s">
        <v>19</v>
      </c>
      <c r="L114" t="s">
        <v>7</v>
      </c>
      <c r="M114" t="s">
        <v>24</v>
      </c>
      <c r="N114" t="s">
        <v>10</v>
      </c>
      <c r="O114">
        <v>262</v>
      </c>
      <c r="P114">
        <v>2392957.5</v>
      </c>
      <c r="Q114">
        <v>10.948794535632162</v>
      </c>
      <c r="R114">
        <v>17.999572510152884</v>
      </c>
      <c r="X114" s="56" t="s">
        <v>19</v>
      </c>
      <c r="Y114" s="56" t="s">
        <v>7</v>
      </c>
      <c r="Z114" s="56" t="s">
        <v>24</v>
      </c>
      <c r="AA114" s="56" t="s">
        <v>10</v>
      </c>
    </row>
    <row r="115" spans="1:27" x14ac:dyDescent="0.25">
      <c r="A115" t="s">
        <v>17</v>
      </c>
      <c r="B115" t="s">
        <v>12</v>
      </c>
      <c r="C115" t="s">
        <v>24</v>
      </c>
      <c r="D115" t="s">
        <v>8</v>
      </c>
      <c r="E115">
        <v>11</v>
      </c>
      <c r="F115" s="56">
        <f>VLOOKUP((A115&amp;B115&amp;C115&amp;D115),'API medelfolk båda'!$T$4:$U$159,2,FALSE)</f>
        <v>47186</v>
      </c>
      <c r="G115" s="56">
        <f t="shared" si="1"/>
        <v>23.311999321832747</v>
      </c>
      <c r="K115" t="s">
        <v>19</v>
      </c>
      <c r="L115" t="s">
        <v>7</v>
      </c>
      <c r="M115" t="s">
        <v>24</v>
      </c>
      <c r="N115" t="s">
        <v>8</v>
      </c>
      <c r="O115">
        <v>681</v>
      </c>
      <c r="P115">
        <v>2462571.5</v>
      </c>
      <c r="Q115">
        <v>27.654019385833063</v>
      </c>
      <c r="R115">
        <v>23.311999321832747</v>
      </c>
      <c r="X115" s="56" t="s">
        <v>19</v>
      </c>
      <c r="Y115" s="56" t="s">
        <v>7</v>
      </c>
      <c r="Z115" s="56" t="s">
        <v>24</v>
      </c>
      <c r="AA115" s="56" t="s">
        <v>8</v>
      </c>
    </row>
    <row r="116" spans="1:27" x14ac:dyDescent="0.25">
      <c r="A116" t="s">
        <v>17</v>
      </c>
      <c r="B116" t="s">
        <v>12</v>
      </c>
      <c r="C116" t="s">
        <v>55</v>
      </c>
      <c r="D116" t="s">
        <v>11</v>
      </c>
      <c r="E116">
        <v>3</v>
      </c>
      <c r="F116" s="56">
        <f>VLOOKUP((A116&amp;B116&amp;C116),'API medelfolk båda'!$AB$4:$AC$81,2,FALSE)</f>
        <v>39122</v>
      </c>
      <c r="G116" s="56">
        <f t="shared" si="1"/>
        <v>7.6683196155615763</v>
      </c>
      <c r="K116" t="s">
        <v>19</v>
      </c>
      <c r="L116" t="s">
        <v>7</v>
      </c>
      <c r="M116" t="s">
        <v>55</v>
      </c>
      <c r="N116" t="s">
        <v>11</v>
      </c>
      <c r="O116">
        <v>352</v>
      </c>
      <c r="P116">
        <v>1776565</v>
      </c>
      <c r="Q116">
        <v>19.813516533310068</v>
      </c>
      <c r="R116">
        <v>7.6683196155615763</v>
      </c>
      <c r="X116" s="56" t="s">
        <v>19</v>
      </c>
      <c r="Y116" s="56" t="s">
        <v>7</v>
      </c>
      <c r="Z116" s="56" t="s">
        <v>55</v>
      </c>
      <c r="AA116" s="56" t="s">
        <v>11</v>
      </c>
    </row>
    <row r="117" spans="1:27" x14ac:dyDescent="0.25">
      <c r="A117" t="s">
        <v>17</v>
      </c>
      <c r="B117" t="s">
        <v>12</v>
      </c>
      <c r="C117" t="s">
        <v>55</v>
      </c>
      <c r="D117" t="s">
        <v>10</v>
      </c>
      <c r="F117" s="56">
        <f>VLOOKUP((A117&amp;B117&amp;C117&amp;D117),'API medelfolk båda'!$T$4:$U$159,2,FALSE)</f>
        <v>20959.5</v>
      </c>
      <c r="G117" s="56">
        <f t="shared" si="1"/>
        <v>0</v>
      </c>
      <c r="K117" t="s">
        <v>19</v>
      </c>
      <c r="L117" t="s">
        <v>7</v>
      </c>
      <c r="M117" t="s">
        <v>55</v>
      </c>
      <c r="N117" t="s">
        <v>10</v>
      </c>
      <c r="O117">
        <v>111</v>
      </c>
      <c r="P117">
        <v>978529</v>
      </c>
      <c r="Q117">
        <v>11.343557523588979</v>
      </c>
      <c r="R117">
        <v>0</v>
      </c>
      <c r="X117" s="56" t="s">
        <v>19</v>
      </c>
      <c r="Y117" s="56" t="s">
        <v>7</v>
      </c>
      <c r="Z117" s="56" t="s">
        <v>55</v>
      </c>
      <c r="AA117" s="56" t="s">
        <v>10</v>
      </c>
    </row>
    <row r="118" spans="1:27" x14ac:dyDescent="0.25">
      <c r="A118" t="s">
        <v>17</v>
      </c>
      <c r="B118" t="s">
        <v>12</v>
      </c>
      <c r="C118" t="s">
        <v>55</v>
      </c>
      <c r="D118" t="s">
        <v>8</v>
      </c>
      <c r="E118">
        <v>3</v>
      </c>
      <c r="F118" s="56">
        <f>VLOOKUP((A118&amp;B118&amp;C118&amp;D118),'API medelfolk båda'!$T$4:$U$159,2,FALSE)</f>
        <v>18162.5</v>
      </c>
      <c r="G118" s="56">
        <f t="shared" si="1"/>
        <v>16.517549896765313</v>
      </c>
      <c r="K118" t="s">
        <v>19</v>
      </c>
      <c r="L118" t="s">
        <v>7</v>
      </c>
      <c r="M118" t="s">
        <v>55</v>
      </c>
      <c r="N118" t="s">
        <v>8</v>
      </c>
      <c r="O118">
        <v>241</v>
      </c>
      <c r="P118">
        <v>798036</v>
      </c>
      <c r="Q118">
        <v>30.199138885965045</v>
      </c>
      <c r="R118">
        <v>16.517549896765313</v>
      </c>
      <c r="X118" s="56" t="s">
        <v>19</v>
      </c>
      <c r="Y118" s="56" t="s">
        <v>7</v>
      </c>
      <c r="Z118" s="56" t="s">
        <v>55</v>
      </c>
      <c r="AA118" s="56" t="s">
        <v>8</v>
      </c>
    </row>
    <row r="119" spans="1:27" x14ac:dyDescent="0.25">
      <c r="A119" t="s">
        <v>17</v>
      </c>
      <c r="B119" t="s">
        <v>7</v>
      </c>
      <c r="C119" t="s">
        <v>9</v>
      </c>
      <c r="D119" t="s">
        <v>11</v>
      </c>
      <c r="E119">
        <v>154</v>
      </c>
      <c r="F119" s="56">
        <f>VLOOKUP((A119&amp;B119&amp;C119),'API medelfolk båda'!$AB$4:$AC$81,2,FALSE)</f>
        <v>2774073.5</v>
      </c>
      <c r="G119" s="56">
        <f t="shared" si="1"/>
        <v>5.551403017980598</v>
      </c>
      <c r="K119" t="s">
        <v>19</v>
      </c>
      <c r="L119" t="s">
        <v>7</v>
      </c>
      <c r="M119" t="s">
        <v>87</v>
      </c>
      <c r="N119" t="s">
        <v>11</v>
      </c>
      <c r="O119">
        <v>1446</v>
      </c>
      <c r="P119">
        <v>9378126</v>
      </c>
      <c r="Q119">
        <v>15.418858735743154</v>
      </c>
      <c r="R119">
        <v>5.551403017980598</v>
      </c>
      <c r="X119" s="56" t="s">
        <v>19</v>
      </c>
      <c r="Y119" s="56" t="s">
        <v>7</v>
      </c>
      <c r="Z119" s="56" t="s">
        <v>87</v>
      </c>
      <c r="AA119" s="56" t="s">
        <v>11</v>
      </c>
    </row>
    <row r="120" spans="1:27" x14ac:dyDescent="0.25">
      <c r="A120" t="s">
        <v>17</v>
      </c>
      <c r="B120" t="s">
        <v>7</v>
      </c>
      <c r="C120" t="s">
        <v>9</v>
      </c>
      <c r="D120" t="s">
        <v>10</v>
      </c>
      <c r="E120">
        <v>46</v>
      </c>
      <c r="F120" s="56">
        <f>VLOOKUP((A120&amp;B120&amp;C120&amp;D120),'API medelfolk båda'!$T$4:$U$159,2,FALSE)</f>
        <v>1349393.5</v>
      </c>
      <c r="G120" s="56">
        <f t="shared" si="1"/>
        <v>3.4089389047746264</v>
      </c>
      <c r="K120" t="s">
        <v>19</v>
      </c>
      <c r="L120" t="s">
        <v>7</v>
      </c>
      <c r="M120" t="s">
        <v>87</v>
      </c>
      <c r="N120" t="s">
        <v>10</v>
      </c>
      <c r="O120">
        <v>413</v>
      </c>
      <c r="P120">
        <v>4708497</v>
      </c>
      <c r="Q120">
        <v>8.7713765135668567</v>
      </c>
      <c r="R120">
        <v>3.4089389047746264</v>
      </c>
      <c r="X120" s="56" t="s">
        <v>19</v>
      </c>
      <c r="Y120" s="56" t="s">
        <v>7</v>
      </c>
      <c r="Z120" s="56" t="s">
        <v>87</v>
      </c>
      <c r="AA120" s="56" t="s">
        <v>10</v>
      </c>
    </row>
    <row r="121" spans="1:27" x14ac:dyDescent="0.25">
      <c r="A121" t="s">
        <v>17</v>
      </c>
      <c r="B121" t="s">
        <v>7</v>
      </c>
      <c r="C121" t="s">
        <v>9</v>
      </c>
      <c r="D121" t="s">
        <v>8</v>
      </c>
      <c r="E121">
        <v>108</v>
      </c>
      <c r="F121" s="56">
        <f>VLOOKUP((A121&amp;B121&amp;C121&amp;D121),'API medelfolk båda'!$T$4:$U$159,2,FALSE)</f>
        <v>1424680</v>
      </c>
      <c r="G121" s="56">
        <f t="shared" si="1"/>
        <v>7.5806496897548925</v>
      </c>
      <c r="K121" t="s">
        <v>19</v>
      </c>
      <c r="L121" t="s">
        <v>7</v>
      </c>
      <c r="M121" t="s">
        <v>87</v>
      </c>
      <c r="N121" t="s">
        <v>8</v>
      </c>
      <c r="O121">
        <v>1033</v>
      </c>
      <c r="P121">
        <v>4669629</v>
      </c>
      <c r="Q121">
        <v>22.121671764502064</v>
      </c>
      <c r="R121">
        <v>7.5806496897548925</v>
      </c>
      <c r="X121" s="56" t="s">
        <v>19</v>
      </c>
      <c r="Y121" s="56" t="s">
        <v>7</v>
      </c>
      <c r="Z121" s="56" t="s">
        <v>87</v>
      </c>
      <c r="AA121" s="56" t="s">
        <v>8</v>
      </c>
    </row>
    <row r="122" spans="1:27" x14ac:dyDescent="0.25">
      <c r="A122" t="s">
        <v>17</v>
      </c>
      <c r="B122" t="s">
        <v>7</v>
      </c>
      <c r="C122" t="s">
        <v>24</v>
      </c>
      <c r="D122" t="s">
        <v>11</v>
      </c>
      <c r="E122">
        <v>1005</v>
      </c>
      <c r="F122" s="56">
        <f>VLOOKUP((A122&amp;B122&amp;C122),'API medelfolk båda'!$AB$4:$AC$81,2,FALSE)</f>
        <v>4876687</v>
      </c>
      <c r="G122" s="56">
        <f t="shared" si="1"/>
        <v>20.608253102977493</v>
      </c>
      <c r="K122" t="s">
        <v>18</v>
      </c>
      <c r="L122" t="s">
        <v>12</v>
      </c>
      <c r="M122" t="s">
        <v>9</v>
      </c>
      <c r="N122" t="s">
        <v>11</v>
      </c>
      <c r="O122">
        <v>1</v>
      </c>
      <c r="P122">
        <v>54355.5</v>
      </c>
      <c r="Q122">
        <v>1.8397402286797104</v>
      </c>
      <c r="R122">
        <v>20.608253102977493</v>
      </c>
      <c r="X122" s="56" t="s">
        <v>18</v>
      </c>
      <c r="Y122" s="56" t="s">
        <v>12</v>
      </c>
      <c r="Z122" s="56" t="s">
        <v>9</v>
      </c>
      <c r="AA122" s="56" t="s">
        <v>11</v>
      </c>
    </row>
    <row r="123" spans="1:27" x14ac:dyDescent="0.25">
      <c r="A123" t="s">
        <v>17</v>
      </c>
      <c r="B123" t="s">
        <v>7</v>
      </c>
      <c r="C123" t="s">
        <v>24</v>
      </c>
      <c r="D123" t="s">
        <v>10</v>
      </c>
      <c r="E123">
        <v>305</v>
      </c>
      <c r="F123" s="56">
        <f>VLOOKUP((A123&amp;B123&amp;C123&amp;D123),'API medelfolk båda'!$T$4:$U$159,2,FALSE)</f>
        <v>2404044</v>
      </c>
      <c r="G123" s="56">
        <f t="shared" si="1"/>
        <v>12.686955812788785</v>
      </c>
      <c r="K123" t="s">
        <v>18</v>
      </c>
      <c r="L123" t="s">
        <v>12</v>
      </c>
      <c r="M123" t="s">
        <v>9</v>
      </c>
      <c r="N123" t="s">
        <v>10</v>
      </c>
      <c r="O123">
        <v>1</v>
      </c>
      <c r="P123">
        <v>26281.5</v>
      </c>
      <c r="Q123">
        <v>3.8049578600916991</v>
      </c>
      <c r="R123">
        <v>12.686955812788785</v>
      </c>
      <c r="X123" s="56" t="s">
        <v>18</v>
      </c>
      <c r="Y123" s="56" t="s">
        <v>12</v>
      </c>
      <c r="Z123" s="56" t="s">
        <v>9</v>
      </c>
      <c r="AA123" s="56" t="s">
        <v>10</v>
      </c>
    </row>
    <row r="124" spans="1:27" x14ac:dyDescent="0.25">
      <c r="A124" t="s">
        <v>17</v>
      </c>
      <c r="B124" t="s">
        <v>7</v>
      </c>
      <c r="C124" t="s">
        <v>24</v>
      </c>
      <c r="D124" t="s">
        <v>8</v>
      </c>
      <c r="E124">
        <v>700</v>
      </c>
      <c r="F124" s="56">
        <f>VLOOKUP((A124&amp;B124&amp;C124&amp;D124),'API medelfolk båda'!$T$4:$U$159,2,FALSE)</f>
        <v>2472643</v>
      </c>
      <c r="G124" s="56">
        <f t="shared" si="1"/>
        <v>28.309788351978025</v>
      </c>
      <c r="K124" t="s">
        <v>18</v>
      </c>
      <c r="L124" t="s">
        <v>12</v>
      </c>
      <c r="M124" t="s">
        <v>9</v>
      </c>
      <c r="N124" t="s">
        <v>8</v>
      </c>
      <c r="P124">
        <v>28074</v>
      </c>
      <c r="Q124">
        <v>0</v>
      </c>
      <c r="R124">
        <v>28.309788351978025</v>
      </c>
      <c r="X124" s="56" t="s">
        <v>18</v>
      </c>
      <c r="Y124" s="56" t="s">
        <v>12</v>
      </c>
      <c r="Z124" s="56" t="s">
        <v>9</v>
      </c>
      <c r="AA124" s="56" t="s">
        <v>8</v>
      </c>
    </row>
    <row r="125" spans="1:27" x14ac:dyDescent="0.25">
      <c r="A125" t="s">
        <v>17</v>
      </c>
      <c r="B125" t="s">
        <v>7</v>
      </c>
      <c r="C125" t="s">
        <v>55</v>
      </c>
      <c r="D125" t="s">
        <v>11</v>
      </c>
      <c r="E125">
        <v>377</v>
      </c>
      <c r="F125" s="56">
        <f>VLOOKUP((A125&amp;B125&amp;C125),'API medelfolk båda'!$AB$4:$AC$81,2,FALSE)</f>
        <v>1868613.5</v>
      </c>
      <c r="G125" s="56">
        <f t="shared" si="1"/>
        <v>20.175386723899834</v>
      </c>
      <c r="K125" t="s">
        <v>18</v>
      </c>
      <c r="L125" t="s">
        <v>12</v>
      </c>
      <c r="M125" t="s">
        <v>24</v>
      </c>
      <c r="N125" t="s">
        <v>11</v>
      </c>
      <c r="O125">
        <v>24</v>
      </c>
      <c r="P125">
        <v>91636</v>
      </c>
      <c r="Q125">
        <v>26.19058012134969</v>
      </c>
      <c r="R125">
        <v>20.175386723899834</v>
      </c>
      <c r="X125" s="56" t="s">
        <v>18</v>
      </c>
      <c r="Y125" s="56" t="s">
        <v>12</v>
      </c>
      <c r="Z125" s="56" t="s">
        <v>24</v>
      </c>
      <c r="AA125" s="56" t="s">
        <v>11</v>
      </c>
    </row>
    <row r="126" spans="1:27" x14ac:dyDescent="0.25">
      <c r="A126" t="s">
        <v>17</v>
      </c>
      <c r="B126" t="s">
        <v>7</v>
      </c>
      <c r="C126" t="s">
        <v>55</v>
      </c>
      <c r="D126" t="s">
        <v>10</v>
      </c>
      <c r="E126">
        <v>107</v>
      </c>
      <c r="F126" s="56">
        <f>VLOOKUP((A126&amp;B126&amp;C126&amp;D126),'API medelfolk båda'!$T$4:$U$159,2,FALSE)</f>
        <v>1019567</v>
      </c>
      <c r="G126" s="56">
        <f t="shared" si="1"/>
        <v>10.494651160737844</v>
      </c>
      <c r="K126" t="s">
        <v>18</v>
      </c>
      <c r="L126" t="s">
        <v>12</v>
      </c>
      <c r="M126" t="s">
        <v>24</v>
      </c>
      <c r="N126" t="s">
        <v>10</v>
      </c>
      <c r="O126">
        <v>7</v>
      </c>
      <c r="P126">
        <v>44399.5</v>
      </c>
      <c r="Q126">
        <v>15.765943310172412</v>
      </c>
      <c r="R126">
        <v>10.494651160737844</v>
      </c>
      <c r="X126" s="56" t="s">
        <v>18</v>
      </c>
      <c r="Y126" s="56" t="s">
        <v>12</v>
      </c>
      <c r="Z126" s="56" t="s">
        <v>24</v>
      </c>
      <c r="AA126" s="56" t="s">
        <v>10</v>
      </c>
    </row>
    <row r="127" spans="1:27" x14ac:dyDescent="0.25">
      <c r="A127" t="s">
        <v>17</v>
      </c>
      <c r="B127" t="s">
        <v>7</v>
      </c>
      <c r="C127" t="s">
        <v>55</v>
      </c>
      <c r="D127" t="s">
        <v>8</v>
      </c>
      <c r="E127">
        <v>270</v>
      </c>
      <c r="F127" s="56">
        <f>VLOOKUP((A127&amp;B127&amp;C127&amp;D127),'API medelfolk båda'!$T$4:$U$159,2,FALSE)</f>
        <v>849046.5</v>
      </c>
      <c r="G127" s="56">
        <f t="shared" si="1"/>
        <v>31.800378424503251</v>
      </c>
      <c r="K127" t="s">
        <v>18</v>
      </c>
      <c r="L127" t="s">
        <v>12</v>
      </c>
      <c r="M127" t="s">
        <v>24</v>
      </c>
      <c r="N127" t="s">
        <v>8</v>
      </c>
      <c r="O127">
        <v>17</v>
      </c>
      <c r="P127">
        <v>47236.5</v>
      </c>
      <c r="Q127">
        <v>35.989118584145736</v>
      </c>
      <c r="R127">
        <v>31.800378424503251</v>
      </c>
      <c r="X127" s="56" t="s">
        <v>18</v>
      </c>
      <c r="Y127" s="56" t="s">
        <v>12</v>
      </c>
      <c r="Z127" s="56" t="s">
        <v>24</v>
      </c>
      <c r="AA127" s="56" t="s">
        <v>8</v>
      </c>
    </row>
    <row r="128" spans="1:27" x14ac:dyDescent="0.25">
      <c r="A128" t="s">
        <v>16</v>
      </c>
      <c r="B128" t="s">
        <v>12</v>
      </c>
      <c r="C128" t="s">
        <v>9</v>
      </c>
      <c r="D128" t="s">
        <v>11</v>
      </c>
      <c r="E128">
        <v>4</v>
      </c>
      <c r="F128" s="56">
        <f>VLOOKUP((A128&amp;B128&amp;C128),'API medelfolk båda'!$AB$4:$AC$81,2,FALSE)</f>
        <v>54851</v>
      </c>
      <c r="G128" s="56">
        <f t="shared" si="1"/>
        <v>7.2924832728664919</v>
      </c>
      <c r="K128" t="s">
        <v>18</v>
      </c>
      <c r="L128" t="s">
        <v>12</v>
      </c>
      <c r="M128" t="s">
        <v>55</v>
      </c>
      <c r="N128" t="s">
        <v>11</v>
      </c>
      <c r="O128">
        <v>7</v>
      </c>
      <c r="P128">
        <v>38305.5</v>
      </c>
      <c r="Q128">
        <v>18.274138178590544</v>
      </c>
      <c r="R128">
        <v>7.2924832728664919</v>
      </c>
      <c r="X128" s="56" t="s">
        <v>18</v>
      </c>
      <c r="Y128" s="56" t="s">
        <v>12</v>
      </c>
      <c r="Z128" s="56" t="s">
        <v>55</v>
      </c>
      <c r="AA128" s="56" t="s">
        <v>11</v>
      </c>
    </row>
    <row r="129" spans="1:27" x14ac:dyDescent="0.25">
      <c r="A129" t="s">
        <v>16</v>
      </c>
      <c r="B129" t="s">
        <v>12</v>
      </c>
      <c r="C129" t="s">
        <v>9</v>
      </c>
      <c r="D129" t="s">
        <v>10</v>
      </c>
      <c r="F129" s="56">
        <f>VLOOKUP((A129&amp;B129&amp;C129&amp;D129),'API medelfolk båda'!$T$4:$U$159,2,FALSE)</f>
        <v>26562.5</v>
      </c>
      <c r="G129" s="56">
        <f t="shared" si="1"/>
        <v>0</v>
      </c>
      <c r="K129" t="s">
        <v>18</v>
      </c>
      <c r="L129" t="s">
        <v>12</v>
      </c>
      <c r="M129" t="s">
        <v>55</v>
      </c>
      <c r="N129" t="s">
        <v>10</v>
      </c>
      <c r="O129">
        <v>5</v>
      </c>
      <c r="P129">
        <v>20637.5</v>
      </c>
      <c r="Q129">
        <v>24.227740763173834</v>
      </c>
      <c r="R129">
        <v>0</v>
      </c>
      <c r="X129" s="56" t="s">
        <v>18</v>
      </c>
      <c r="Y129" s="56" t="s">
        <v>12</v>
      </c>
      <c r="Z129" s="56" t="s">
        <v>55</v>
      </c>
      <c r="AA129" s="56" t="s">
        <v>10</v>
      </c>
    </row>
    <row r="130" spans="1:27" x14ac:dyDescent="0.25">
      <c r="A130" t="s">
        <v>16</v>
      </c>
      <c r="B130" t="s">
        <v>12</v>
      </c>
      <c r="C130" t="s">
        <v>9</v>
      </c>
      <c r="D130" t="s">
        <v>8</v>
      </c>
      <c r="E130">
        <v>4</v>
      </c>
      <c r="F130" s="56">
        <f>VLOOKUP((A130&amp;B130&amp;C130&amp;D130),'API medelfolk båda'!$T$4:$U$159,2,FALSE)</f>
        <v>28288.5</v>
      </c>
      <c r="G130" s="56">
        <f t="shared" ref="G130:G193" si="2">E130/(F130/100000)</f>
        <v>14.140021563532885</v>
      </c>
      <c r="K130" t="s">
        <v>18</v>
      </c>
      <c r="L130" t="s">
        <v>12</v>
      </c>
      <c r="M130" t="s">
        <v>55</v>
      </c>
      <c r="N130" t="s">
        <v>8</v>
      </c>
      <c r="O130">
        <v>2</v>
      </c>
      <c r="P130">
        <v>17668</v>
      </c>
      <c r="Q130">
        <v>11.319900384876613</v>
      </c>
      <c r="R130">
        <v>14.140021563532885</v>
      </c>
      <c r="X130" s="56" t="s">
        <v>18</v>
      </c>
      <c r="Y130" s="56" t="s">
        <v>12</v>
      </c>
      <c r="Z130" s="56" t="s">
        <v>55</v>
      </c>
      <c r="AA130" s="56" t="s">
        <v>8</v>
      </c>
    </row>
    <row r="131" spans="1:27" x14ac:dyDescent="0.25">
      <c r="A131" t="s">
        <v>16</v>
      </c>
      <c r="B131" t="s">
        <v>12</v>
      </c>
      <c r="C131" t="s">
        <v>24</v>
      </c>
      <c r="D131" t="s">
        <v>11</v>
      </c>
      <c r="E131">
        <v>23</v>
      </c>
      <c r="F131" s="56">
        <f>VLOOKUP((A131&amp;B131&amp;C131),'API medelfolk båda'!$AB$4:$AC$81,2,FALSE)</f>
        <v>91768</v>
      </c>
      <c r="G131" s="56">
        <f t="shared" si="2"/>
        <v>25.063202859384532</v>
      </c>
      <c r="K131" t="s">
        <v>18</v>
      </c>
      <c r="L131" t="s">
        <v>12</v>
      </c>
      <c r="M131" t="s">
        <v>87</v>
      </c>
      <c r="N131" t="s">
        <v>11</v>
      </c>
      <c r="O131">
        <v>32</v>
      </c>
      <c r="P131">
        <v>184297</v>
      </c>
      <c r="Q131">
        <v>17.363277752757778</v>
      </c>
      <c r="R131">
        <v>25.063202859384532</v>
      </c>
      <c r="X131" s="56" t="s">
        <v>18</v>
      </c>
      <c r="Y131" s="56" t="s">
        <v>12</v>
      </c>
      <c r="Z131" s="56" t="s">
        <v>87</v>
      </c>
      <c r="AA131" s="56" t="s">
        <v>11</v>
      </c>
    </row>
    <row r="132" spans="1:27" x14ac:dyDescent="0.25">
      <c r="A132" t="s">
        <v>16</v>
      </c>
      <c r="B132" t="s">
        <v>12</v>
      </c>
      <c r="C132" t="s">
        <v>24</v>
      </c>
      <c r="D132" t="s">
        <v>10</v>
      </c>
      <c r="E132">
        <v>5</v>
      </c>
      <c r="F132" s="56">
        <f>VLOOKUP((A132&amp;B132&amp;C132&amp;D132),'API medelfolk båda'!$T$4:$U$159,2,FALSE)</f>
        <v>44480</v>
      </c>
      <c r="G132" s="56">
        <f t="shared" si="2"/>
        <v>11.241007194244604</v>
      </c>
      <c r="K132" t="s">
        <v>18</v>
      </c>
      <c r="L132" t="s">
        <v>12</v>
      </c>
      <c r="M132" t="s">
        <v>87</v>
      </c>
      <c r="N132" t="s">
        <v>10</v>
      </c>
      <c r="O132">
        <v>13</v>
      </c>
      <c r="P132">
        <v>91318.5</v>
      </c>
      <c r="Q132">
        <v>14.235888675350559</v>
      </c>
      <c r="R132">
        <v>11.241007194244604</v>
      </c>
      <c r="X132" s="56" t="s">
        <v>18</v>
      </c>
      <c r="Y132" s="56" t="s">
        <v>12</v>
      </c>
      <c r="Z132" s="56" t="s">
        <v>87</v>
      </c>
      <c r="AA132" s="56" t="s">
        <v>10</v>
      </c>
    </row>
    <row r="133" spans="1:27" x14ac:dyDescent="0.25">
      <c r="A133" t="s">
        <v>16</v>
      </c>
      <c r="B133" t="s">
        <v>12</v>
      </c>
      <c r="C133" t="s">
        <v>24</v>
      </c>
      <c r="D133" t="s">
        <v>8</v>
      </c>
      <c r="E133">
        <v>18</v>
      </c>
      <c r="F133" s="56">
        <f>VLOOKUP((A133&amp;B133&amp;C133&amp;D133),'API medelfolk båda'!$T$4:$U$159,2,FALSE)</f>
        <v>47288</v>
      </c>
      <c r="G133" s="56">
        <f t="shared" si="2"/>
        <v>38.06462527491118</v>
      </c>
      <c r="K133" t="s">
        <v>18</v>
      </c>
      <c r="L133" t="s">
        <v>12</v>
      </c>
      <c r="M133" t="s">
        <v>87</v>
      </c>
      <c r="N133" t="s">
        <v>8</v>
      </c>
      <c r="O133">
        <v>19</v>
      </c>
      <c r="P133">
        <v>92978.5</v>
      </c>
      <c r="Q133">
        <v>20.434831708405707</v>
      </c>
      <c r="R133">
        <v>38.06462527491118</v>
      </c>
      <c r="X133" s="56" t="s">
        <v>18</v>
      </c>
      <c r="Y133" s="56" t="s">
        <v>12</v>
      </c>
      <c r="Z133" s="56" t="s">
        <v>87</v>
      </c>
      <c r="AA133" s="56" t="s">
        <v>8</v>
      </c>
    </row>
    <row r="134" spans="1:27" x14ac:dyDescent="0.25">
      <c r="A134" t="s">
        <v>16</v>
      </c>
      <c r="B134" t="s">
        <v>12</v>
      </c>
      <c r="C134" t="s">
        <v>55</v>
      </c>
      <c r="D134" t="s">
        <v>11</v>
      </c>
      <c r="E134">
        <v>8</v>
      </c>
      <c r="F134" s="56">
        <f>VLOOKUP((A134&amp;B134&amp;C134),'API medelfolk båda'!$AB$4:$AC$81,2,FALSE)</f>
        <v>39902.5</v>
      </c>
      <c r="G134" s="56">
        <f t="shared" si="2"/>
        <v>20.048869118476286</v>
      </c>
      <c r="K134" t="s">
        <v>18</v>
      </c>
      <c r="L134" t="s">
        <v>7</v>
      </c>
      <c r="M134" t="s">
        <v>9</v>
      </c>
      <c r="N134" t="s">
        <v>11</v>
      </c>
      <c r="O134">
        <v>161</v>
      </c>
      <c r="P134">
        <v>2760979.5</v>
      </c>
      <c r="Q134">
        <v>5.831263868493048</v>
      </c>
      <c r="R134">
        <v>20.048869118476286</v>
      </c>
      <c r="X134" s="56" t="s">
        <v>18</v>
      </c>
      <c r="Y134" s="56" t="s">
        <v>7</v>
      </c>
      <c r="Z134" s="56" t="s">
        <v>9</v>
      </c>
      <c r="AA134" s="56" t="s">
        <v>11</v>
      </c>
    </row>
    <row r="135" spans="1:27" x14ac:dyDescent="0.25">
      <c r="A135" t="s">
        <v>16</v>
      </c>
      <c r="B135" t="s">
        <v>12</v>
      </c>
      <c r="C135" t="s">
        <v>55</v>
      </c>
      <c r="D135" t="s">
        <v>10</v>
      </c>
      <c r="E135">
        <v>1</v>
      </c>
      <c r="F135" s="56">
        <f>VLOOKUP((A135&amp;B135&amp;C135&amp;D135),'API medelfolk båda'!$T$4:$U$159,2,FALSE)</f>
        <v>21292.5</v>
      </c>
      <c r="G135" s="56">
        <f t="shared" si="2"/>
        <v>4.6964893741927911</v>
      </c>
      <c r="K135" t="s">
        <v>18</v>
      </c>
      <c r="L135" t="s">
        <v>7</v>
      </c>
      <c r="M135" t="s">
        <v>9</v>
      </c>
      <c r="N135" t="s">
        <v>10</v>
      </c>
      <c r="O135">
        <v>50</v>
      </c>
      <c r="P135">
        <v>1343821</v>
      </c>
      <c r="Q135">
        <v>3.7207336393760775</v>
      </c>
      <c r="R135">
        <v>4.6964893741927911</v>
      </c>
      <c r="X135" s="56" t="s">
        <v>18</v>
      </c>
      <c r="Y135" s="56" t="s">
        <v>7</v>
      </c>
      <c r="Z135" s="56" t="s">
        <v>9</v>
      </c>
      <c r="AA135" s="56" t="s">
        <v>10</v>
      </c>
    </row>
    <row r="136" spans="1:27" x14ac:dyDescent="0.25">
      <c r="A136" t="s">
        <v>16</v>
      </c>
      <c r="B136" t="s">
        <v>12</v>
      </c>
      <c r="C136" t="s">
        <v>55</v>
      </c>
      <c r="D136" t="s">
        <v>8</v>
      </c>
      <c r="E136">
        <v>7</v>
      </c>
      <c r="F136" s="56">
        <f>VLOOKUP((A136&amp;B136&amp;C136&amp;D136),'API medelfolk båda'!$T$4:$U$159,2,FALSE)</f>
        <v>18610</v>
      </c>
      <c r="G136" s="56">
        <f t="shared" si="2"/>
        <v>37.614185921547559</v>
      </c>
      <c r="K136" t="s">
        <v>18</v>
      </c>
      <c r="L136" t="s">
        <v>7</v>
      </c>
      <c r="M136" t="s">
        <v>9</v>
      </c>
      <c r="N136" t="s">
        <v>8</v>
      </c>
      <c r="O136">
        <v>111</v>
      </c>
      <c r="P136">
        <v>1417158.5</v>
      </c>
      <c r="Q136">
        <v>7.8325748319612805</v>
      </c>
      <c r="R136">
        <v>37.614185921547559</v>
      </c>
      <c r="X136" s="56" t="s">
        <v>18</v>
      </c>
      <c r="Y136" s="56" t="s">
        <v>7</v>
      </c>
      <c r="Z136" s="56" t="s">
        <v>9</v>
      </c>
      <c r="AA136" s="56" t="s">
        <v>8</v>
      </c>
    </row>
    <row r="137" spans="1:27" x14ac:dyDescent="0.25">
      <c r="A137" t="s">
        <v>16</v>
      </c>
      <c r="B137" t="s">
        <v>7</v>
      </c>
      <c r="C137" t="s">
        <v>9</v>
      </c>
      <c r="D137" t="s">
        <v>11</v>
      </c>
      <c r="E137">
        <v>182</v>
      </c>
      <c r="F137" s="56">
        <f>VLOOKUP((A137&amp;B137&amp;C137),'API medelfolk båda'!$AB$4:$AC$81,2,FALSE)</f>
        <v>2787594.5</v>
      </c>
      <c r="G137" s="56">
        <f t="shared" si="2"/>
        <v>6.528926642666284</v>
      </c>
      <c r="K137" t="s">
        <v>18</v>
      </c>
      <c r="L137" t="s">
        <v>7</v>
      </c>
      <c r="M137" t="s">
        <v>24</v>
      </c>
      <c r="N137" t="s">
        <v>11</v>
      </c>
      <c r="O137">
        <v>929</v>
      </c>
      <c r="P137">
        <v>4864304</v>
      </c>
      <c r="Q137">
        <v>19.098312934388968</v>
      </c>
      <c r="R137">
        <v>6.528926642666284</v>
      </c>
      <c r="X137" s="56" t="s">
        <v>18</v>
      </c>
      <c r="Y137" s="56" t="s">
        <v>7</v>
      </c>
      <c r="Z137" s="56" t="s">
        <v>24</v>
      </c>
      <c r="AA137" s="56" t="s">
        <v>11</v>
      </c>
    </row>
    <row r="138" spans="1:27" x14ac:dyDescent="0.25">
      <c r="A138" t="s">
        <v>16</v>
      </c>
      <c r="B138" t="s">
        <v>7</v>
      </c>
      <c r="C138" t="s">
        <v>9</v>
      </c>
      <c r="D138" t="s">
        <v>10</v>
      </c>
      <c r="E138">
        <v>56</v>
      </c>
      <c r="F138" s="56">
        <f>VLOOKUP((A138&amp;B138&amp;C138&amp;D138),'API medelfolk båda'!$T$4:$U$159,2,FALSE)</f>
        <v>1355456</v>
      </c>
      <c r="G138" s="56">
        <f t="shared" si="2"/>
        <v>4.131450965579111</v>
      </c>
      <c r="K138" t="s">
        <v>18</v>
      </c>
      <c r="L138" t="s">
        <v>7</v>
      </c>
      <c r="M138" t="s">
        <v>24</v>
      </c>
      <c r="N138" t="s">
        <v>10</v>
      </c>
      <c r="O138">
        <v>269</v>
      </c>
      <c r="P138">
        <v>2397237.5</v>
      </c>
      <c r="Q138">
        <v>11.221249459012718</v>
      </c>
      <c r="R138">
        <v>4.131450965579111</v>
      </c>
      <c r="X138" s="56" t="s">
        <v>18</v>
      </c>
      <c r="Y138" s="56" t="s">
        <v>7</v>
      </c>
      <c r="Z138" s="56" t="s">
        <v>24</v>
      </c>
      <c r="AA138" s="56" t="s">
        <v>10</v>
      </c>
    </row>
    <row r="139" spans="1:27" x14ac:dyDescent="0.25">
      <c r="A139" t="s">
        <v>16</v>
      </c>
      <c r="B139" t="s">
        <v>7</v>
      </c>
      <c r="C139" t="s">
        <v>9</v>
      </c>
      <c r="D139" t="s">
        <v>8</v>
      </c>
      <c r="E139">
        <v>126</v>
      </c>
      <c r="F139" s="56">
        <f>VLOOKUP((A139&amp;B139&amp;C139&amp;D139),'API medelfolk båda'!$T$4:$U$159,2,FALSE)</f>
        <v>1432138.5</v>
      </c>
      <c r="G139" s="56">
        <f t="shared" si="2"/>
        <v>8.7980317546103262</v>
      </c>
      <c r="K139" t="s">
        <v>18</v>
      </c>
      <c r="L139" t="s">
        <v>7</v>
      </c>
      <c r="M139" t="s">
        <v>24</v>
      </c>
      <c r="N139" t="s">
        <v>8</v>
      </c>
      <c r="O139">
        <v>660</v>
      </c>
      <c r="P139">
        <v>2467066.5</v>
      </c>
      <c r="Q139">
        <v>26.75242033402829</v>
      </c>
      <c r="R139">
        <v>8.7980317546103262</v>
      </c>
      <c r="X139" s="56" t="s">
        <v>18</v>
      </c>
      <c r="Y139" s="56" t="s">
        <v>7</v>
      </c>
      <c r="Z139" s="56" t="s">
        <v>24</v>
      </c>
      <c r="AA139" s="56" t="s">
        <v>8</v>
      </c>
    </row>
    <row r="140" spans="1:27" x14ac:dyDescent="0.25">
      <c r="A140" t="s">
        <v>16</v>
      </c>
      <c r="B140" t="s">
        <v>7</v>
      </c>
      <c r="C140" t="s">
        <v>24</v>
      </c>
      <c r="D140" t="s">
        <v>11</v>
      </c>
      <c r="E140">
        <v>1017</v>
      </c>
      <c r="F140" s="56">
        <f>VLOOKUP((A140&amp;B140&amp;C140),'API medelfolk båda'!$AB$4:$AC$81,2,FALSE)</f>
        <v>4901046</v>
      </c>
      <c r="G140" s="56">
        <f t="shared" si="2"/>
        <v>20.750672407481993</v>
      </c>
      <c r="K140" t="s">
        <v>18</v>
      </c>
      <c r="L140" t="s">
        <v>7</v>
      </c>
      <c r="M140" t="s">
        <v>55</v>
      </c>
      <c r="N140" t="s">
        <v>11</v>
      </c>
      <c r="O140">
        <v>316</v>
      </c>
      <c r="P140">
        <v>1823929</v>
      </c>
      <c r="Q140">
        <v>17.325235795910913</v>
      </c>
      <c r="R140">
        <v>20.750672407481993</v>
      </c>
      <c r="X140" s="56" t="s">
        <v>18</v>
      </c>
      <c r="Y140" s="56" t="s">
        <v>7</v>
      </c>
      <c r="Z140" s="56" t="s">
        <v>55</v>
      </c>
      <c r="AA140" s="56" t="s">
        <v>11</v>
      </c>
    </row>
    <row r="141" spans="1:27" x14ac:dyDescent="0.25">
      <c r="A141" t="s">
        <v>16</v>
      </c>
      <c r="B141" t="s">
        <v>7</v>
      </c>
      <c r="C141" t="s">
        <v>24</v>
      </c>
      <c r="D141" t="s">
        <v>10</v>
      </c>
      <c r="E141">
        <v>311</v>
      </c>
      <c r="F141" s="56">
        <f>VLOOKUP((A141&amp;B141&amp;C141&amp;D141),'API medelfolk båda'!$T$4:$U$159,2,FALSE)</f>
        <v>2415925.5</v>
      </c>
      <c r="G141" s="56">
        <f t="shared" si="2"/>
        <v>12.872913506645796</v>
      </c>
      <c r="K141" t="s">
        <v>18</v>
      </c>
      <c r="L141" t="s">
        <v>7</v>
      </c>
      <c r="M141" t="s">
        <v>55</v>
      </c>
      <c r="N141" t="s">
        <v>10</v>
      </c>
      <c r="O141">
        <v>105</v>
      </c>
      <c r="P141">
        <v>999615</v>
      </c>
      <c r="Q141">
        <v>10.504044056961931</v>
      </c>
      <c r="R141">
        <v>12.872913506645796</v>
      </c>
      <c r="X141" s="56" t="s">
        <v>18</v>
      </c>
      <c r="Y141" s="56" t="s">
        <v>7</v>
      </c>
      <c r="Z141" s="56" t="s">
        <v>55</v>
      </c>
      <c r="AA141" s="56" t="s">
        <v>10</v>
      </c>
    </row>
    <row r="142" spans="1:27" x14ac:dyDescent="0.25">
      <c r="A142" t="s">
        <v>16</v>
      </c>
      <c r="B142" t="s">
        <v>7</v>
      </c>
      <c r="C142" t="s">
        <v>24</v>
      </c>
      <c r="D142" t="s">
        <v>8</v>
      </c>
      <c r="E142">
        <v>706</v>
      </c>
      <c r="F142" s="56">
        <f>VLOOKUP((A142&amp;B142&amp;C142&amp;D142),'API medelfolk båda'!$T$4:$U$159,2,FALSE)</f>
        <v>2485120.5</v>
      </c>
      <c r="G142" s="56">
        <f t="shared" si="2"/>
        <v>28.409085193253205</v>
      </c>
      <c r="K142" t="s">
        <v>18</v>
      </c>
      <c r="L142" t="s">
        <v>7</v>
      </c>
      <c r="M142" t="s">
        <v>55</v>
      </c>
      <c r="N142" t="s">
        <v>8</v>
      </c>
      <c r="O142">
        <v>211</v>
      </c>
      <c r="P142">
        <v>824314</v>
      </c>
      <c r="Q142">
        <v>25.597041903934663</v>
      </c>
      <c r="R142">
        <v>28.409085193253205</v>
      </c>
      <c r="X142" s="56" t="s">
        <v>18</v>
      </c>
      <c r="Y142" s="56" t="s">
        <v>7</v>
      </c>
      <c r="Z142" s="56" t="s">
        <v>55</v>
      </c>
      <c r="AA142" s="56" t="s">
        <v>8</v>
      </c>
    </row>
    <row r="143" spans="1:27" x14ac:dyDescent="0.25">
      <c r="A143" t="s">
        <v>16</v>
      </c>
      <c r="B143" t="s">
        <v>7</v>
      </c>
      <c r="C143" t="s">
        <v>55</v>
      </c>
      <c r="D143" t="s">
        <v>11</v>
      </c>
      <c r="E143">
        <v>416</v>
      </c>
      <c r="F143" s="56">
        <f>VLOOKUP((A143&amp;B143&amp;C143),'API medelfolk båda'!$AB$4:$AC$81,2,FALSE)</f>
        <v>1911738</v>
      </c>
      <c r="G143" s="56">
        <f t="shared" si="2"/>
        <v>21.760303974707831</v>
      </c>
      <c r="K143" t="s">
        <v>18</v>
      </c>
      <c r="L143" t="s">
        <v>7</v>
      </c>
      <c r="M143" t="s">
        <v>87</v>
      </c>
      <c r="N143" t="s">
        <v>11</v>
      </c>
      <c r="O143">
        <v>1406</v>
      </c>
      <c r="P143">
        <v>9449212.5</v>
      </c>
      <c r="Q143">
        <v>14.87954684054359</v>
      </c>
      <c r="R143">
        <v>21.760303974707831</v>
      </c>
      <c r="X143" s="56" t="s">
        <v>18</v>
      </c>
      <c r="Y143" s="56" t="s">
        <v>7</v>
      </c>
      <c r="Z143" s="56" t="s">
        <v>87</v>
      </c>
      <c r="AA143" s="56" t="s">
        <v>11</v>
      </c>
    </row>
    <row r="144" spans="1:27" x14ac:dyDescent="0.25">
      <c r="A144" t="s">
        <v>16</v>
      </c>
      <c r="B144" t="s">
        <v>7</v>
      </c>
      <c r="C144" t="s">
        <v>55</v>
      </c>
      <c r="D144" t="s">
        <v>10</v>
      </c>
      <c r="E144">
        <v>134</v>
      </c>
      <c r="F144" s="56">
        <f>VLOOKUP((A144&amp;B144&amp;C144&amp;D144),'API medelfolk båda'!$T$4:$U$159,2,FALSE)</f>
        <v>1038866</v>
      </c>
      <c r="G144" s="56">
        <f t="shared" si="2"/>
        <v>12.898679906744469</v>
      </c>
      <c r="K144" t="s">
        <v>18</v>
      </c>
      <c r="L144" t="s">
        <v>7</v>
      </c>
      <c r="M144" t="s">
        <v>87</v>
      </c>
      <c r="N144" t="s">
        <v>10</v>
      </c>
      <c r="O144">
        <v>424</v>
      </c>
      <c r="P144">
        <v>4740673.5</v>
      </c>
      <c r="Q144">
        <v>8.9438768563158799</v>
      </c>
      <c r="R144">
        <v>12.898679906744469</v>
      </c>
      <c r="X144" s="56" t="s">
        <v>18</v>
      </c>
      <c r="Y144" s="56" t="s">
        <v>7</v>
      </c>
      <c r="Z144" s="56" t="s">
        <v>87</v>
      </c>
      <c r="AA144" s="56" t="s">
        <v>10</v>
      </c>
    </row>
    <row r="145" spans="1:27" x14ac:dyDescent="0.25">
      <c r="A145" t="s">
        <v>16</v>
      </c>
      <c r="B145" t="s">
        <v>7</v>
      </c>
      <c r="C145" t="s">
        <v>55</v>
      </c>
      <c r="D145" t="s">
        <v>8</v>
      </c>
      <c r="E145">
        <v>282</v>
      </c>
      <c r="F145" s="56">
        <f>VLOOKUP((A145&amp;B145&amp;C145&amp;D145),'API medelfolk båda'!$T$4:$U$159,2,FALSE)</f>
        <v>872872</v>
      </c>
      <c r="G145" s="56">
        <f t="shared" si="2"/>
        <v>32.307142398885524</v>
      </c>
      <c r="K145" t="s">
        <v>18</v>
      </c>
      <c r="L145" t="s">
        <v>7</v>
      </c>
      <c r="M145" t="s">
        <v>87</v>
      </c>
      <c r="N145" t="s">
        <v>8</v>
      </c>
      <c r="O145">
        <v>982</v>
      </c>
      <c r="P145">
        <v>4708539</v>
      </c>
      <c r="Q145">
        <v>20.855726160492672</v>
      </c>
      <c r="R145">
        <v>32.307142398885524</v>
      </c>
      <c r="X145" s="56" t="s">
        <v>18</v>
      </c>
      <c r="Y145" s="56" t="s">
        <v>7</v>
      </c>
      <c r="Z145" s="56" t="s">
        <v>87</v>
      </c>
      <c r="AA145" s="56" t="s">
        <v>8</v>
      </c>
    </row>
    <row r="146" spans="1:27" x14ac:dyDescent="0.25">
      <c r="A146" t="s">
        <v>15</v>
      </c>
      <c r="B146" t="s">
        <v>12</v>
      </c>
      <c r="C146" t="s">
        <v>9</v>
      </c>
      <c r="D146" t="s">
        <v>11</v>
      </c>
      <c r="E146">
        <v>2</v>
      </c>
      <c r="F146" s="56">
        <f>VLOOKUP((A146&amp;B146&amp;C146),'API medelfolk båda'!$AB$4:$AC$81,2,FALSE)</f>
        <v>55349.5</v>
      </c>
      <c r="G146" s="56">
        <f t="shared" si="2"/>
        <v>3.6134021084201304</v>
      </c>
      <c r="K146" t="s">
        <v>17</v>
      </c>
      <c r="L146" t="s">
        <v>12</v>
      </c>
      <c r="M146" t="s">
        <v>9</v>
      </c>
      <c r="N146" t="s">
        <v>11</v>
      </c>
      <c r="O146">
        <v>5</v>
      </c>
      <c r="P146">
        <v>54517</v>
      </c>
      <c r="Q146">
        <v>9.171451106994148</v>
      </c>
      <c r="R146">
        <v>3.6134021084201304</v>
      </c>
      <c r="X146" s="56" t="s">
        <v>17</v>
      </c>
      <c r="Y146" s="56" t="s">
        <v>12</v>
      </c>
      <c r="Z146" s="56" t="s">
        <v>9</v>
      </c>
      <c r="AA146" s="56" t="s">
        <v>11</v>
      </c>
    </row>
    <row r="147" spans="1:27" x14ac:dyDescent="0.25">
      <c r="A147" t="s">
        <v>15</v>
      </c>
      <c r="B147" t="s">
        <v>12</v>
      </c>
      <c r="C147" t="s">
        <v>9</v>
      </c>
      <c r="D147" t="s">
        <v>10</v>
      </c>
      <c r="E147">
        <v>1</v>
      </c>
      <c r="F147" s="56">
        <f>VLOOKUP((A147&amp;B147&amp;C147&amp;D147),'API medelfolk båda'!$T$4:$U$159,2,FALSE)</f>
        <v>26731</v>
      </c>
      <c r="G147" s="56">
        <f t="shared" si="2"/>
        <v>3.7409748980584343</v>
      </c>
      <c r="K147" t="s">
        <v>17</v>
      </c>
      <c r="L147" t="s">
        <v>12</v>
      </c>
      <c r="M147" t="s">
        <v>9</v>
      </c>
      <c r="N147" t="s">
        <v>10</v>
      </c>
      <c r="O147">
        <v>1</v>
      </c>
      <c r="P147">
        <v>26370.5</v>
      </c>
      <c r="Q147">
        <v>3.7921161904400749</v>
      </c>
      <c r="R147">
        <v>3.7409748980584343</v>
      </c>
      <c r="X147" s="56" t="s">
        <v>17</v>
      </c>
      <c r="Y147" s="56" t="s">
        <v>12</v>
      </c>
      <c r="Z147" s="56" t="s">
        <v>9</v>
      </c>
      <c r="AA147" s="56" t="s">
        <v>10</v>
      </c>
    </row>
    <row r="148" spans="1:27" x14ac:dyDescent="0.25">
      <c r="A148" t="s">
        <v>15</v>
      </c>
      <c r="B148" t="s">
        <v>12</v>
      </c>
      <c r="C148" t="s">
        <v>9</v>
      </c>
      <c r="D148" t="s">
        <v>8</v>
      </c>
      <c r="E148">
        <v>1</v>
      </c>
      <c r="F148" s="56">
        <f>VLOOKUP((A148&amp;B148&amp;C148&amp;D148),'API medelfolk båda'!$T$4:$U$159,2,FALSE)</f>
        <v>28618.5</v>
      </c>
      <c r="G148" s="56">
        <f t="shared" si="2"/>
        <v>3.4942432342715373</v>
      </c>
      <c r="K148" t="s">
        <v>17</v>
      </c>
      <c r="L148" t="s">
        <v>12</v>
      </c>
      <c r="M148" t="s">
        <v>9</v>
      </c>
      <c r="N148" t="s">
        <v>8</v>
      </c>
      <c r="O148">
        <v>4</v>
      </c>
      <c r="P148">
        <v>28146.5</v>
      </c>
      <c r="Q148">
        <v>14.211358428223757</v>
      </c>
      <c r="R148">
        <v>3.4942432342715373</v>
      </c>
      <c r="X148" s="56" t="s">
        <v>17</v>
      </c>
      <c r="Y148" s="56" t="s">
        <v>12</v>
      </c>
      <c r="Z148" s="56" t="s">
        <v>9</v>
      </c>
      <c r="AA148" s="56" t="s">
        <v>8</v>
      </c>
    </row>
    <row r="149" spans="1:27" x14ac:dyDescent="0.25">
      <c r="A149" t="s">
        <v>15</v>
      </c>
      <c r="B149" t="s">
        <v>12</v>
      </c>
      <c r="C149" t="s">
        <v>24</v>
      </c>
      <c r="D149" t="s">
        <v>11</v>
      </c>
      <c r="E149">
        <v>17</v>
      </c>
      <c r="F149" s="56">
        <f>VLOOKUP((A149&amp;B149&amp;C149),'API medelfolk båda'!$AB$4:$AC$81,2,FALSE)</f>
        <v>92115</v>
      </c>
      <c r="G149" s="56">
        <f t="shared" si="2"/>
        <v>18.455191879715571</v>
      </c>
      <c r="K149" t="s">
        <v>17</v>
      </c>
      <c r="L149" t="s">
        <v>12</v>
      </c>
      <c r="M149" t="s">
        <v>24</v>
      </c>
      <c r="N149" t="s">
        <v>11</v>
      </c>
      <c r="O149">
        <v>19</v>
      </c>
      <c r="P149">
        <v>91631.5</v>
      </c>
      <c r="Q149">
        <v>20.735227514555586</v>
      </c>
      <c r="R149">
        <v>18.455191879715571</v>
      </c>
      <c r="X149" s="56" t="s">
        <v>17</v>
      </c>
      <c r="Y149" s="56" t="s">
        <v>12</v>
      </c>
      <c r="Z149" s="56" t="s">
        <v>24</v>
      </c>
      <c r="AA149" s="56" t="s">
        <v>11</v>
      </c>
    </row>
    <row r="150" spans="1:27" x14ac:dyDescent="0.25">
      <c r="A150" t="s">
        <v>15</v>
      </c>
      <c r="B150" t="s">
        <v>12</v>
      </c>
      <c r="C150" t="s">
        <v>24</v>
      </c>
      <c r="D150" t="s">
        <v>10</v>
      </c>
      <c r="E150">
        <v>2</v>
      </c>
      <c r="F150" s="56">
        <f>VLOOKUP((A150&amp;B150&amp;C150&amp;D150),'API medelfolk båda'!$T$4:$U$159,2,FALSE)</f>
        <v>44643</v>
      </c>
      <c r="G150" s="56">
        <f t="shared" si="2"/>
        <v>4.4799856640458753</v>
      </c>
      <c r="K150" t="s">
        <v>17</v>
      </c>
      <c r="L150" t="s">
        <v>12</v>
      </c>
      <c r="M150" t="s">
        <v>24</v>
      </c>
      <c r="N150" t="s">
        <v>10</v>
      </c>
      <c r="O150">
        <v>8</v>
      </c>
      <c r="P150">
        <v>44445.5</v>
      </c>
      <c r="Q150">
        <v>17.999572510152884</v>
      </c>
      <c r="R150">
        <v>4.4799856640458753</v>
      </c>
      <c r="X150" s="56" t="s">
        <v>17</v>
      </c>
      <c r="Y150" s="56" t="s">
        <v>12</v>
      </c>
      <c r="Z150" s="56" t="s">
        <v>24</v>
      </c>
      <c r="AA150" s="56" t="s">
        <v>10</v>
      </c>
    </row>
    <row r="151" spans="1:27" x14ac:dyDescent="0.25">
      <c r="A151" t="s">
        <v>15</v>
      </c>
      <c r="B151" t="s">
        <v>12</v>
      </c>
      <c r="C151" t="s">
        <v>24</v>
      </c>
      <c r="D151" t="s">
        <v>8</v>
      </c>
      <c r="E151">
        <v>15</v>
      </c>
      <c r="F151" s="56">
        <f>VLOOKUP((A151&amp;B151&amp;C151&amp;D151),'API medelfolk båda'!$T$4:$U$159,2,FALSE)</f>
        <v>47472</v>
      </c>
      <c r="G151" s="56">
        <f t="shared" si="2"/>
        <v>31.597573306370073</v>
      </c>
      <c r="K151" t="s">
        <v>17</v>
      </c>
      <c r="L151" t="s">
        <v>12</v>
      </c>
      <c r="M151" t="s">
        <v>24</v>
      </c>
      <c r="N151" t="s">
        <v>8</v>
      </c>
      <c r="O151">
        <v>11</v>
      </c>
      <c r="P151">
        <v>47186</v>
      </c>
      <c r="Q151">
        <v>23.311999321832747</v>
      </c>
      <c r="R151">
        <v>31.597573306370073</v>
      </c>
      <c r="X151" s="56" t="s">
        <v>17</v>
      </c>
      <c r="Y151" s="56" t="s">
        <v>12</v>
      </c>
      <c r="Z151" s="56" t="s">
        <v>24</v>
      </c>
      <c r="AA151" s="56" t="s">
        <v>8</v>
      </c>
    </row>
    <row r="152" spans="1:27" x14ac:dyDescent="0.25">
      <c r="A152" t="s">
        <v>15</v>
      </c>
      <c r="B152" t="s">
        <v>12</v>
      </c>
      <c r="C152" t="s">
        <v>55</v>
      </c>
      <c r="D152" t="s">
        <v>11</v>
      </c>
      <c r="E152">
        <v>12</v>
      </c>
      <c r="F152" s="56">
        <f>VLOOKUP((A152&amp;B152&amp;C152),'API medelfolk båda'!$AB$4:$AC$81,2,FALSE)</f>
        <v>40677.5</v>
      </c>
      <c r="G152" s="56">
        <f t="shared" si="2"/>
        <v>29.500338024706533</v>
      </c>
      <c r="K152" t="s">
        <v>17</v>
      </c>
      <c r="L152" t="s">
        <v>12</v>
      </c>
      <c r="M152" t="s">
        <v>55</v>
      </c>
      <c r="N152" t="s">
        <v>11</v>
      </c>
      <c r="O152">
        <v>3</v>
      </c>
      <c r="P152">
        <v>39122</v>
      </c>
      <c r="Q152">
        <v>7.6683196155615763</v>
      </c>
      <c r="R152">
        <v>29.500338024706533</v>
      </c>
      <c r="X152" s="56" t="s">
        <v>17</v>
      </c>
      <c r="Y152" s="56" t="s">
        <v>12</v>
      </c>
      <c r="Z152" s="56" t="s">
        <v>55</v>
      </c>
      <c r="AA152" s="56" t="s">
        <v>11</v>
      </c>
    </row>
    <row r="153" spans="1:27" x14ac:dyDescent="0.25">
      <c r="A153" t="s">
        <v>15</v>
      </c>
      <c r="B153" t="s">
        <v>12</v>
      </c>
      <c r="C153" t="s">
        <v>55</v>
      </c>
      <c r="D153" t="s">
        <v>10</v>
      </c>
      <c r="E153">
        <v>1</v>
      </c>
      <c r="F153" s="56">
        <f>VLOOKUP((A153&amp;B153&amp;C153&amp;D153),'API medelfolk båda'!$T$4:$U$159,2,FALSE)</f>
        <v>21610.5</v>
      </c>
      <c r="G153" s="56">
        <f t="shared" si="2"/>
        <v>4.6273802086948477</v>
      </c>
      <c r="K153" t="s">
        <v>17</v>
      </c>
      <c r="L153" t="s">
        <v>12</v>
      </c>
      <c r="M153" t="s">
        <v>55</v>
      </c>
      <c r="N153" t="s">
        <v>10</v>
      </c>
      <c r="P153">
        <v>20959.5</v>
      </c>
      <c r="Q153">
        <v>0</v>
      </c>
      <c r="R153">
        <v>4.6273802086948477</v>
      </c>
      <c r="X153" s="56" t="s">
        <v>17</v>
      </c>
      <c r="Y153" s="56" t="s">
        <v>12</v>
      </c>
      <c r="Z153" s="56" t="s">
        <v>55</v>
      </c>
      <c r="AA153" s="56" t="s">
        <v>10</v>
      </c>
    </row>
    <row r="154" spans="1:27" x14ac:dyDescent="0.25">
      <c r="A154" t="s">
        <v>15</v>
      </c>
      <c r="B154" t="s">
        <v>12</v>
      </c>
      <c r="C154" t="s">
        <v>55</v>
      </c>
      <c r="D154" t="s">
        <v>8</v>
      </c>
      <c r="E154">
        <v>11</v>
      </c>
      <c r="F154" s="56">
        <f>VLOOKUP((A154&amp;B154&amp;C154&amp;D154),'API medelfolk båda'!$T$4:$U$159,2,FALSE)</f>
        <v>19067</v>
      </c>
      <c r="G154" s="56">
        <f t="shared" si="2"/>
        <v>57.691299103162528</v>
      </c>
      <c r="K154" t="s">
        <v>17</v>
      </c>
      <c r="L154" t="s">
        <v>12</v>
      </c>
      <c r="M154" t="s">
        <v>55</v>
      </c>
      <c r="N154" t="s">
        <v>8</v>
      </c>
      <c r="O154">
        <v>3</v>
      </c>
      <c r="P154">
        <v>18162.5</v>
      </c>
      <c r="Q154">
        <v>16.517549896765313</v>
      </c>
      <c r="R154">
        <v>57.691299103162528</v>
      </c>
      <c r="X154" s="56" t="s">
        <v>17</v>
      </c>
      <c r="Y154" s="56" t="s">
        <v>12</v>
      </c>
      <c r="Z154" s="56" t="s">
        <v>55</v>
      </c>
      <c r="AA154" s="56" t="s">
        <v>8</v>
      </c>
    </row>
    <row r="155" spans="1:27" x14ac:dyDescent="0.25">
      <c r="A155" t="s">
        <v>15</v>
      </c>
      <c r="B155" t="s">
        <v>7</v>
      </c>
      <c r="C155" t="s">
        <v>9</v>
      </c>
      <c r="D155" t="s">
        <v>11</v>
      </c>
      <c r="E155">
        <v>177</v>
      </c>
      <c r="F155" s="56">
        <f>VLOOKUP((A155&amp;B155&amp;C155),'API medelfolk båda'!$AB$4:$AC$81,2,FALSE)</f>
        <v>2804385.5</v>
      </c>
      <c r="G155" s="56">
        <f t="shared" si="2"/>
        <v>6.3115431170215359</v>
      </c>
      <c r="K155" t="s">
        <v>17</v>
      </c>
      <c r="L155" t="s">
        <v>12</v>
      </c>
      <c r="M155" t="s">
        <v>87</v>
      </c>
      <c r="N155" t="s">
        <v>11</v>
      </c>
      <c r="O155">
        <v>27</v>
      </c>
      <c r="P155">
        <v>185270.5</v>
      </c>
      <c r="Q155">
        <v>14.573286087099673</v>
      </c>
      <c r="R155">
        <v>6.3115431170215359</v>
      </c>
      <c r="X155" s="56" t="s">
        <v>17</v>
      </c>
      <c r="Y155" s="56" t="s">
        <v>12</v>
      </c>
      <c r="Z155" s="56" t="s">
        <v>87</v>
      </c>
      <c r="AA155" s="56" t="s">
        <v>11</v>
      </c>
    </row>
    <row r="156" spans="1:27" x14ac:dyDescent="0.25">
      <c r="A156" t="s">
        <v>15</v>
      </c>
      <c r="B156" t="s">
        <v>7</v>
      </c>
      <c r="C156" t="s">
        <v>9</v>
      </c>
      <c r="D156" t="s">
        <v>10</v>
      </c>
      <c r="E156">
        <v>52</v>
      </c>
      <c r="F156" s="56">
        <f>VLOOKUP((A156&amp;B156&amp;C156&amp;D156),'API medelfolk båda'!$T$4:$U$159,2,FALSE)</f>
        <v>1362275.5</v>
      </c>
      <c r="G156" s="56">
        <f t="shared" si="2"/>
        <v>3.8171427145243384</v>
      </c>
      <c r="K156" t="s">
        <v>17</v>
      </c>
      <c r="L156" t="s">
        <v>12</v>
      </c>
      <c r="M156" t="s">
        <v>87</v>
      </c>
      <c r="N156" t="s">
        <v>10</v>
      </c>
      <c r="O156">
        <v>9</v>
      </c>
      <c r="P156">
        <v>91775.5</v>
      </c>
      <c r="Q156">
        <v>9.8065387821368457</v>
      </c>
      <c r="R156">
        <v>3.8171427145243384</v>
      </c>
      <c r="X156" s="56" t="s">
        <v>17</v>
      </c>
      <c r="Y156" s="56" t="s">
        <v>12</v>
      </c>
      <c r="Z156" s="56" t="s">
        <v>87</v>
      </c>
      <c r="AA156" s="56" t="s">
        <v>10</v>
      </c>
    </row>
    <row r="157" spans="1:27" x14ac:dyDescent="0.25">
      <c r="A157" t="s">
        <v>15</v>
      </c>
      <c r="B157" t="s">
        <v>7</v>
      </c>
      <c r="C157" t="s">
        <v>9</v>
      </c>
      <c r="D157" t="s">
        <v>8</v>
      </c>
      <c r="E157">
        <v>125</v>
      </c>
      <c r="F157" s="56">
        <f>VLOOKUP((A157&amp;B157&amp;C157&amp;D157),'API medelfolk båda'!$T$4:$U$159,2,FALSE)</f>
        <v>1442110</v>
      </c>
      <c r="G157" s="56">
        <f t="shared" si="2"/>
        <v>8.667854740623115</v>
      </c>
      <c r="K157" t="s">
        <v>17</v>
      </c>
      <c r="L157" t="s">
        <v>12</v>
      </c>
      <c r="M157" t="s">
        <v>87</v>
      </c>
      <c r="N157" t="s">
        <v>8</v>
      </c>
      <c r="O157">
        <v>18</v>
      </c>
      <c r="P157">
        <v>93495</v>
      </c>
      <c r="Q157">
        <v>19.252366436707845</v>
      </c>
      <c r="R157">
        <v>8.667854740623115</v>
      </c>
      <c r="X157" s="56" t="s">
        <v>17</v>
      </c>
      <c r="Y157" s="56" t="s">
        <v>12</v>
      </c>
      <c r="Z157" s="56" t="s">
        <v>87</v>
      </c>
      <c r="AA157" s="56" t="s">
        <v>8</v>
      </c>
    </row>
    <row r="158" spans="1:27" x14ac:dyDescent="0.25">
      <c r="A158" t="s">
        <v>15</v>
      </c>
      <c r="B158" t="s">
        <v>7</v>
      </c>
      <c r="C158" t="s">
        <v>24</v>
      </c>
      <c r="D158" t="s">
        <v>11</v>
      </c>
      <c r="E158">
        <v>978</v>
      </c>
      <c r="F158" s="56">
        <f>VLOOKUP((A158&amp;B158&amp;C158),'API medelfolk båda'!$AB$4:$AC$81,2,FALSE)</f>
        <v>4939838.5</v>
      </c>
      <c r="G158" s="56">
        <f t="shared" si="2"/>
        <v>19.798218099640302</v>
      </c>
      <c r="K158" t="s">
        <v>17</v>
      </c>
      <c r="L158" t="s">
        <v>7</v>
      </c>
      <c r="M158" t="s">
        <v>9</v>
      </c>
      <c r="N158" t="s">
        <v>11</v>
      </c>
      <c r="O158">
        <v>154</v>
      </c>
      <c r="P158">
        <v>2774073.5</v>
      </c>
      <c r="Q158">
        <v>5.551403017980598</v>
      </c>
      <c r="R158">
        <v>19.798218099640302</v>
      </c>
      <c r="X158" s="56" t="s">
        <v>17</v>
      </c>
      <c r="Y158" s="56" t="s">
        <v>7</v>
      </c>
      <c r="Z158" s="56" t="s">
        <v>9</v>
      </c>
      <c r="AA158" s="56" t="s">
        <v>11</v>
      </c>
    </row>
    <row r="159" spans="1:27" x14ac:dyDescent="0.25">
      <c r="A159" t="s">
        <v>15</v>
      </c>
      <c r="B159" t="s">
        <v>7</v>
      </c>
      <c r="C159" t="s">
        <v>24</v>
      </c>
      <c r="D159" t="s">
        <v>10</v>
      </c>
      <c r="E159">
        <v>315</v>
      </c>
      <c r="F159" s="56">
        <f>VLOOKUP((A159&amp;B159&amp;C159&amp;D159),'API medelfolk båda'!$T$4:$U$159,2,FALSE)</f>
        <v>2433681</v>
      </c>
      <c r="G159" s="56">
        <f t="shared" si="2"/>
        <v>12.943356175275232</v>
      </c>
      <c r="K159" t="s">
        <v>17</v>
      </c>
      <c r="L159" t="s">
        <v>7</v>
      </c>
      <c r="M159" t="s">
        <v>9</v>
      </c>
      <c r="N159" t="s">
        <v>10</v>
      </c>
      <c r="O159">
        <v>46</v>
      </c>
      <c r="P159">
        <v>1349393.5</v>
      </c>
      <c r="Q159">
        <v>3.4089389047746264</v>
      </c>
      <c r="R159">
        <v>12.943356175275232</v>
      </c>
      <c r="X159" s="56" t="s">
        <v>17</v>
      </c>
      <c r="Y159" s="56" t="s">
        <v>7</v>
      </c>
      <c r="Z159" s="56" t="s">
        <v>9</v>
      </c>
      <c r="AA159" s="56" t="s">
        <v>10</v>
      </c>
    </row>
    <row r="160" spans="1:27" x14ac:dyDescent="0.25">
      <c r="A160" t="s">
        <v>15</v>
      </c>
      <c r="B160" t="s">
        <v>7</v>
      </c>
      <c r="C160" t="s">
        <v>24</v>
      </c>
      <c r="D160" t="s">
        <v>8</v>
      </c>
      <c r="E160">
        <v>663</v>
      </c>
      <c r="F160" s="56">
        <f>VLOOKUP((A160&amp;B160&amp;C160&amp;D160),'API medelfolk båda'!$T$4:$U$159,2,FALSE)</f>
        <v>2506157.5</v>
      </c>
      <c r="G160" s="56">
        <f t="shared" si="2"/>
        <v>26.454841724831738</v>
      </c>
      <c r="K160" t="s">
        <v>17</v>
      </c>
      <c r="L160" t="s">
        <v>7</v>
      </c>
      <c r="M160" t="s">
        <v>9</v>
      </c>
      <c r="N160" t="s">
        <v>8</v>
      </c>
      <c r="O160">
        <v>108</v>
      </c>
      <c r="P160">
        <v>1424680</v>
      </c>
      <c r="Q160">
        <v>7.5806496897548925</v>
      </c>
      <c r="R160">
        <v>26.454841724831738</v>
      </c>
      <c r="X160" s="56" t="s">
        <v>17</v>
      </c>
      <c r="Y160" s="56" t="s">
        <v>7</v>
      </c>
      <c r="Z160" s="56" t="s">
        <v>9</v>
      </c>
      <c r="AA160" s="56" t="s">
        <v>8</v>
      </c>
    </row>
    <row r="161" spans="1:27" x14ac:dyDescent="0.25">
      <c r="A161" t="s">
        <v>15</v>
      </c>
      <c r="B161" t="s">
        <v>7</v>
      </c>
      <c r="C161" t="s">
        <v>55</v>
      </c>
      <c r="D161" t="s">
        <v>11</v>
      </c>
      <c r="E161">
        <v>384</v>
      </c>
      <c r="F161" s="56">
        <f>VLOOKUP((A161&amp;B161&amp;C161),'API medelfolk båda'!$AB$4:$AC$81,2,FALSE)</f>
        <v>1951885.5</v>
      </c>
      <c r="G161" s="56">
        <f t="shared" si="2"/>
        <v>19.673285138907996</v>
      </c>
      <c r="K161" t="s">
        <v>17</v>
      </c>
      <c r="L161" t="s">
        <v>7</v>
      </c>
      <c r="M161" t="s">
        <v>24</v>
      </c>
      <c r="N161" t="s">
        <v>11</v>
      </c>
      <c r="O161">
        <v>1005</v>
      </c>
      <c r="P161">
        <v>4876687</v>
      </c>
      <c r="Q161">
        <v>20.608253102977493</v>
      </c>
      <c r="R161">
        <v>19.673285138907996</v>
      </c>
      <c r="X161" s="56" t="s">
        <v>17</v>
      </c>
      <c r="Y161" s="56" t="s">
        <v>7</v>
      </c>
      <c r="Z161" s="56" t="s">
        <v>24</v>
      </c>
      <c r="AA161" s="56" t="s">
        <v>11</v>
      </c>
    </row>
    <row r="162" spans="1:27" x14ac:dyDescent="0.25">
      <c r="A162" t="s">
        <v>15</v>
      </c>
      <c r="B162" t="s">
        <v>7</v>
      </c>
      <c r="C162" t="s">
        <v>55</v>
      </c>
      <c r="D162" t="s">
        <v>10</v>
      </c>
      <c r="E162">
        <v>122</v>
      </c>
      <c r="F162" s="56">
        <f>VLOOKUP((A162&amp;B162&amp;C162&amp;D162),'API medelfolk båda'!$T$4:$U$159,2,FALSE)</f>
        <v>1056854.5</v>
      </c>
      <c r="G162" s="56">
        <f t="shared" si="2"/>
        <v>11.543689315795126</v>
      </c>
      <c r="K162" t="s">
        <v>17</v>
      </c>
      <c r="L162" t="s">
        <v>7</v>
      </c>
      <c r="M162" t="s">
        <v>24</v>
      </c>
      <c r="N162" t="s">
        <v>10</v>
      </c>
      <c r="O162">
        <v>305</v>
      </c>
      <c r="P162">
        <v>2404044</v>
      </c>
      <c r="Q162">
        <v>12.686955812788785</v>
      </c>
      <c r="R162">
        <v>11.543689315795126</v>
      </c>
      <c r="X162" s="56" t="s">
        <v>17</v>
      </c>
      <c r="Y162" s="56" t="s">
        <v>7</v>
      </c>
      <c r="Z162" s="56" t="s">
        <v>24</v>
      </c>
      <c r="AA162" s="56" t="s">
        <v>10</v>
      </c>
    </row>
    <row r="163" spans="1:27" x14ac:dyDescent="0.25">
      <c r="A163" t="s">
        <v>15</v>
      </c>
      <c r="B163" t="s">
        <v>7</v>
      </c>
      <c r="C163" t="s">
        <v>55</v>
      </c>
      <c r="D163" t="s">
        <v>8</v>
      </c>
      <c r="E163">
        <v>262</v>
      </c>
      <c r="F163" s="56">
        <f>VLOOKUP((A163&amp;B163&amp;C163&amp;D163),'API medelfolk båda'!$T$4:$U$159,2,FALSE)</f>
        <v>895031</v>
      </c>
      <c r="G163" s="56">
        <f t="shared" si="2"/>
        <v>29.272729101003204</v>
      </c>
      <c r="K163" t="s">
        <v>17</v>
      </c>
      <c r="L163" t="s">
        <v>7</v>
      </c>
      <c r="M163" t="s">
        <v>24</v>
      </c>
      <c r="N163" t="s">
        <v>8</v>
      </c>
      <c r="O163">
        <v>700</v>
      </c>
      <c r="P163">
        <v>2472643</v>
      </c>
      <c r="Q163">
        <v>28.309788351978025</v>
      </c>
      <c r="R163">
        <v>29.272729101003204</v>
      </c>
      <c r="X163" s="56" t="s">
        <v>17</v>
      </c>
      <c r="Y163" s="56" t="s">
        <v>7</v>
      </c>
      <c r="Z163" s="56" t="s">
        <v>24</v>
      </c>
      <c r="AA163" s="56" t="s">
        <v>8</v>
      </c>
    </row>
    <row r="164" spans="1:27" x14ac:dyDescent="0.25">
      <c r="A164" t="s">
        <v>14</v>
      </c>
      <c r="B164" t="s">
        <v>12</v>
      </c>
      <c r="C164" t="s">
        <v>9</v>
      </c>
      <c r="D164" t="s">
        <v>11</v>
      </c>
      <c r="E164">
        <v>5</v>
      </c>
      <c r="F164" s="56">
        <f>VLOOKUP((A164&amp;B164&amp;C164),'API medelfolk båda'!$AB$4:$AC$81,2,FALSE)</f>
        <v>55818.5</v>
      </c>
      <c r="G164" s="56">
        <f t="shared" si="2"/>
        <v>8.9576036618683759</v>
      </c>
      <c r="K164" t="s">
        <v>17</v>
      </c>
      <c r="L164" t="s">
        <v>7</v>
      </c>
      <c r="M164" t="s">
        <v>55</v>
      </c>
      <c r="N164" t="s">
        <v>11</v>
      </c>
      <c r="O164">
        <v>377</v>
      </c>
      <c r="P164">
        <v>1868613.5</v>
      </c>
      <c r="Q164">
        <v>20.175386723899834</v>
      </c>
      <c r="R164">
        <v>8.9576036618683759</v>
      </c>
      <c r="X164" s="56" t="s">
        <v>17</v>
      </c>
      <c r="Y164" s="56" t="s">
        <v>7</v>
      </c>
      <c r="Z164" s="56" t="s">
        <v>55</v>
      </c>
      <c r="AA164" s="56" t="s">
        <v>11</v>
      </c>
    </row>
    <row r="165" spans="1:27" x14ac:dyDescent="0.25">
      <c r="A165" t="s">
        <v>14</v>
      </c>
      <c r="B165" t="s">
        <v>12</v>
      </c>
      <c r="C165" t="s">
        <v>9</v>
      </c>
      <c r="D165" t="s">
        <v>10</v>
      </c>
      <c r="E165">
        <v>1</v>
      </c>
      <c r="F165" s="56">
        <f>VLOOKUP((A165&amp;B165&amp;C165&amp;D165),'API medelfolk båda'!$T$4:$U$159,2,FALSE)</f>
        <v>26892</v>
      </c>
      <c r="G165" s="56">
        <f t="shared" si="2"/>
        <v>3.7185780157667709</v>
      </c>
      <c r="K165" t="s">
        <v>17</v>
      </c>
      <c r="L165" t="s">
        <v>7</v>
      </c>
      <c r="M165" t="s">
        <v>55</v>
      </c>
      <c r="N165" t="s">
        <v>10</v>
      </c>
      <c r="O165">
        <v>107</v>
      </c>
      <c r="P165">
        <v>1019567</v>
      </c>
      <c r="Q165">
        <v>10.494651160737844</v>
      </c>
      <c r="R165">
        <v>3.7185780157667709</v>
      </c>
      <c r="X165" s="56" t="s">
        <v>17</v>
      </c>
      <c r="Y165" s="56" t="s">
        <v>7</v>
      </c>
      <c r="Z165" s="56" t="s">
        <v>55</v>
      </c>
      <c r="AA165" s="56" t="s">
        <v>10</v>
      </c>
    </row>
    <row r="166" spans="1:27" x14ac:dyDescent="0.25">
      <c r="A166" t="s">
        <v>14</v>
      </c>
      <c r="B166" t="s">
        <v>12</v>
      </c>
      <c r="C166" t="s">
        <v>9</v>
      </c>
      <c r="D166" t="s">
        <v>8</v>
      </c>
      <c r="E166">
        <v>4</v>
      </c>
      <c r="F166" s="56">
        <f>VLOOKUP((A166&amp;B166&amp;C166&amp;D166),'API medelfolk båda'!$T$4:$U$159,2,FALSE)</f>
        <v>28926.5</v>
      </c>
      <c r="G166" s="56">
        <f t="shared" si="2"/>
        <v>13.828150657701416</v>
      </c>
      <c r="K166" t="s">
        <v>17</v>
      </c>
      <c r="L166" t="s">
        <v>7</v>
      </c>
      <c r="M166" t="s">
        <v>55</v>
      </c>
      <c r="N166" t="s">
        <v>8</v>
      </c>
      <c r="O166">
        <v>270</v>
      </c>
      <c r="P166">
        <v>849046.5</v>
      </c>
      <c r="Q166">
        <v>31.800378424503251</v>
      </c>
      <c r="R166">
        <v>13.828150657701416</v>
      </c>
      <c r="X166" s="56" t="s">
        <v>17</v>
      </c>
      <c r="Y166" s="56" t="s">
        <v>7</v>
      </c>
      <c r="Z166" s="56" t="s">
        <v>55</v>
      </c>
      <c r="AA166" s="56" t="s">
        <v>8</v>
      </c>
    </row>
    <row r="167" spans="1:27" x14ac:dyDescent="0.25">
      <c r="A167" t="s">
        <v>14</v>
      </c>
      <c r="B167" t="s">
        <v>12</v>
      </c>
      <c r="C167" t="s">
        <v>24</v>
      </c>
      <c r="D167" t="s">
        <v>11</v>
      </c>
      <c r="E167">
        <v>14</v>
      </c>
      <c r="F167" s="56">
        <f>VLOOKUP((A167&amp;B167&amp;C167),'API medelfolk båda'!$AB$4:$AC$81,2,FALSE)</f>
        <v>93079</v>
      </c>
      <c r="G167" s="56">
        <f t="shared" si="2"/>
        <v>15.040986688726781</v>
      </c>
      <c r="K167" t="s">
        <v>17</v>
      </c>
      <c r="L167" t="s">
        <v>7</v>
      </c>
      <c r="M167" t="s">
        <v>87</v>
      </c>
      <c r="N167" t="s">
        <v>11</v>
      </c>
      <c r="O167">
        <v>1536</v>
      </c>
      <c r="P167">
        <v>9519374</v>
      </c>
      <c r="Q167">
        <v>16.135514793304687</v>
      </c>
      <c r="R167">
        <v>15.040986688726781</v>
      </c>
      <c r="X167" s="56" t="s">
        <v>17</v>
      </c>
      <c r="Y167" s="56" t="s">
        <v>7</v>
      </c>
      <c r="Z167" s="56" t="s">
        <v>87</v>
      </c>
      <c r="AA167" s="56" t="s">
        <v>11</v>
      </c>
    </row>
    <row r="168" spans="1:27" x14ac:dyDescent="0.25">
      <c r="A168" t="s">
        <v>14</v>
      </c>
      <c r="B168" t="s">
        <v>12</v>
      </c>
      <c r="C168" t="s">
        <v>24</v>
      </c>
      <c r="D168" t="s">
        <v>10</v>
      </c>
      <c r="E168">
        <v>4</v>
      </c>
      <c r="F168" s="56">
        <f>VLOOKUP((A168&amp;B168&amp;C168&amp;D168),'API medelfolk båda'!$T$4:$U$159,2,FALSE)</f>
        <v>45089.5</v>
      </c>
      <c r="G168" s="56">
        <f t="shared" si="2"/>
        <v>8.8712449683407453</v>
      </c>
      <c r="K168" t="s">
        <v>17</v>
      </c>
      <c r="L168" t="s">
        <v>7</v>
      </c>
      <c r="M168" t="s">
        <v>87</v>
      </c>
      <c r="N168" t="s">
        <v>10</v>
      </c>
      <c r="O168">
        <v>458</v>
      </c>
      <c r="P168">
        <v>4773004.5</v>
      </c>
      <c r="Q168">
        <v>9.5956331069874334</v>
      </c>
      <c r="R168">
        <v>8.8712449683407453</v>
      </c>
      <c r="X168" s="56" t="s">
        <v>17</v>
      </c>
      <c r="Y168" s="56" t="s">
        <v>7</v>
      </c>
      <c r="Z168" s="56" t="s">
        <v>87</v>
      </c>
      <c r="AA168" s="56" t="s">
        <v>10</v>
      </c>
    </row>
    <row r="169" spans="1:27" x14ac:dyDescent="0.25">
      <c r="A169" t="s">
        <v>14</v>
      </c>
      <c r="B169" t="s">
        <v>12</v>
      </c>
      <c r="C169" t="s">
        <v>24</v>
      </c>
      <c r="D169" t="s">
        <v>8</v>
      </c>
      <c r="E169">
        <v>10</v>
      </c>
      <c r="F169" s="56">
        <f>VLOOKUP((A169&amp;B169&amp;C169&amp;D169),'API medelfolk båda'!$T$4:$U$159,2,FALSE)</f>
        <v>47989.5</v>
      </c>
      <c r="G169" s="56">
        <f t="shared" si="2"/>
        <v>20.837891622125671</v>
      </c>
      <c r="K169" t="s">
        <v>17</v>
      </c>
      <c r="L169" t="s">
        <v>7</v>
      </c>
      <c r="M169" t="s">
        <v>87</v>
      </c>
      <c r="N169" t="s">
        <v>8</v>
      </c>
      <c r="O169">
        <v>1078</v>
      </c>
      <c r="P169">
        <v>4746369.5</v>
      </c>
      <c r="Q169">
        <v>22.712096055732701</v>
      </c>
      <c r="R169">
        <v>20.837891622125671</v>
      </c>
      <c r="X169" s="56" t="s">
        <v>17</v>
      </c>
      <c r="Y169" s="56" t="s">
        <v>7</v>
      </c>
      <c r="Z169" s="56" t="s">
        <v>87</v>
      </c>
      <c r="AA169" s="56" t="s">
        <v>8</v>
      </c>
    </row>
    <row r="170" spans="1:27" x14ac:dyDescent="0.25">
      <c r="A170" t="s">
        <v>14</v>
      </c>
      <c r="B170" t="s">
        <v>12</v>
      </c>
      <c r="C170" t="s">
        <v>55</v>
      </c>
      <c r="D170" t="s">
        <v>11</v>
      </c>
      <c r="E170">
        <v>8</v>
      </c>
      <c r="F170" s="56">
        <f>VLOOKUP((A170&amp;B170&amp;C170),'API medelfolk båda'!$AB$4:$AC$81,2,FALSE)</f>
        <v>41351</v>
      </c>
      <c r="G170" s="56">
        <f t="shared" si="2"/>
        <v>19.346569611375784</v>
      </c>
      <c r="K170" t="s">
        <v>16</v>
      </c>
      <c r="L170" t="s">
        <v>12</v>
      </c>
      <c r="M170" t="s">
        <v>9</v>
      </c>
      <c r="N170" t="s">
        <v>11</v>
      </c>
      <c r="O170">
        <v>4</v>
      </c>
      <c r="P170">
        <v>54851</v>
      </c>
      <c r="Q170">
        <v>7.2924832728664919</v>
      </c>
      <c r="R170">
        <v>19.346569611375784</v>
      </c>
      <c r="X170" s="56" t="s">
        <v>16</v>
      </c>
      <c r="Y170" s="56" t="s">
        <v>12</v>
      </c>
      <c r="Z170" s="56" t="s">
        <v>9</v>
      </c>
      <c r="AA170" s="56" t="s">
        <v>11</v>
      </c>
    </row>
    <row r="171" spans="1:27" x14ac:dyDescent="0.25">
      <c r="A171" t="s">
        <v>14</v>
      </c>
      <c r="B171" t="s">
        <v>12</v>
      </c>
      <c r="C171" t="s">
        <v>55</v>
      </c>
      <c r="D171" t="s">
        <v>10</v>
      </c>
      <c r="E171">
        <v>3</v>
      </c>
      <c r="F171" s="56">
        <f>VLOOKUP((A171&amp;B171&amp;C171&amp;D171),'API medelfolk båda'!$T$4:$U$159,2,FALSE)</f>
        <v>21910</v>
      </c>
      <c r="G171" s="56">
        <f t="shared" si="2"/>
        <v>13.692377909630306</v>
      </c>
      <c r="K171" t="s">
        <v>16</v>
      </c>
      <c r="L171" t="s">
        <v>12</v>
      </c>
      <c r="M171" t="s">
        <v>9</v>
      </c>
      <c r="N171" t="s">
        <v>10</v>
      </c>
      <c r="P171">
        <v>26562.5</v>
      </c>
      <c r="Q171">
        <v>0</v>
      </c>
      <c r="R171">
        <v>13.692377909630306</v>
      </c>
      <c r="X171" s="56" t="s">
        <v>16</v>
      </c>
      <c r="Y171" s="56" t="s">
        <v>12</v>
      </c>
      <c r="Z171" s="56" t="s">
        <v>9</v>
      </c>
      <c r="AA171" s="56" t="s">
        <v>10</v>
      </c>
    </row>
    <row r="172" spans="1:27" x14ac:dyDescent="0.25">
      <c r="A172" t="s">
        <v>14</v>
      </c>
      <c r="B172" t="s">
        <v>12</v>
      </c>
      <c r="C172" t="s">
        <v>55</v>
      </c>
      <c r="D172" t="s">
        <v>8</v>
      </c>
      <c r="E172">
        <v>5</v>
      </c>
      <c r="F172" s="56">
        <f>VLOOKUP((A172&amp;B172&amp;C172&amp;D172),'API medelfolk båda'!$T$4:$U$159,2,FALSE)</f>
        <v>19441</v>
      </c>
      <c r="G172" s="56">
        <f t="shared" si="2"/>
        <v>25.718841623373283</v>
      </c>
      <c r="K172" t="s">
        <v>16</v>
      </c>
      <c r="L172" t="s">
        <v>12</v>
      </c>
      <c r="M172" t="s">
        <v>9</v>
      </c>
      <c r="N172" t="s">
        <v>8</v>
      </c>
      <c r="O172">
        <v>4</v>
      </c>
      <c r="P172">
        <v>28288.5</v>
      </c>
      <c r="Q172">
        <v>14.140021563532885</v>
      </c>
      <c r="R172">
        <v>25.718841623373283</v>
      </c>
      <c r="X172" s="56" t="s">
        <v>16</v>
      </c>
      <c r="Y172" s="56" t="s">
        <v>12</v>
      </c>
      <c r="Z172" s="56" t="s">
        <v>9</v>
      </c>
      <c r="AA172" s="56" t="s">
        <v>8</v>
      </c>
    </row>
    <row r="173" spans="1:27" x14ac:dyDescent="0.25">
      <c r="A173" t="s">
        <v>14</v>
      </c>
      <c r="B173" t="s">
        <v>7</v>
      </c>
      <c r="C173" t="s">
        <v>9</v>
      </c>
      <c r="D173" t="s">
        <v>11</v>
      </c>
      <c r="E173">
        <v>155</v>
      </c>
      <c r="F173" s="56">
        <f>VLOOKUP((A173&amp;B173&amp;C173),'API medelfolk båda'!$AB$4:$AC$81,2,FALSE)</f>
        <v>2817312.5</v>
      </c>
      <c r="G173" s="56">
        <f t="shared" si="2"/>
        <v>5.5016970960800409</v>
      </c>
      <c r="K173" t="s">
        <v>16</v>
      </c>
      <c r="L173" t="s">
        <v>12</v>
      </c>
      <c r="M173" t="s">
        <v>24</v>
      </c>
      <c r="N173" t="s">
        <v>11</v>
      </c>
      <c r="O173">
        <v>23</v>
      </c>
      <c r="P173">
        <v>91768</v>
      </c>
      <c r="Q173">
        <v>25.063202859384532</v>
      </c>
      <c r="R173">
        <v>5.5016970960800409</v>
      </c>
      <c r="X173" s="56" t="s">
        <v>16</v>
      </c>
      <c r="Y173" s="56" t="s">
        <v>12</v>
      </c>
      <c r="Z173" s="56" t="s">
        <v>24</v>
      </c>
      <c r="AA173" s="56" t="s">
        <v>11</v>
      </c>
    </row>
    <row r="174" spans="1:27" x14ac:dyDescent="0.25">
      <c r="A174" t="s">
        <v>14</v>
      </c>
      <c r="B174" t="s">
        <v>7</v>
      </c>
      <c r="C174" t="s">
        <v>9</v>
      </c>
      <c r="D174" t="s">
        <v>10</v>
      </c>
      <c r="E174">
        <v>54</v>
      </c>
      <c r="F174" s="56">
        <f>VLOOKUP((A174&amp;B174&amp;C174&amp;D174),'API medelfolk båda'!$T$4:$U$159,2,FALSE)</f>
        <v>1366597</v>
      </c>
      <c r="G174" s="56">
        <f t="shared" si="2"/>
        <v>3.9514209382868541</v>
      </c>
      <c r="K174" t="s">
        <v>16</v>
      </c>
      <c r="L174" t="s">
        <v>12</v>
      </c>
      <c r="M174" t="s">
        <v>24</v>
      </c>
      <c r="N174" t="s">
        <v>10</v>
      </c>
      <c r="O174">
        <v>5</v>
      </c>
      <c r="P174">
        <v>44480</v>
      </c>
      <c r="Q174">
        <v>11.241007194244604</v>
      </c>
      <c r="R174">
        <v>3.9514209382868541</v>
      </c>
      <c r="X174" s="56" t="s">
        <v>16</v>
      </c>
      <c r="Y174" s="56" t="s">
        <v>12</v>
      </c>
      <c r="Z174" s="56" t="s">
        <v>24</v>
      </c>
      <c r="AA174" s="56" t="s">
        <v>10</v>
      </c>
    </row>
    <row r="175" spans="1:27" x14ac:dyDescent="0.25">
      <c r="A175" t="s">
        <v>14</v>
      </c>
      <c r="B175" t="s">
        <v>7</v>
      </c>
      <c r="C175" t="s">
        <v>9</v>
      </c>
      <c r="D175" t="s">
        <v>8</v>
      </c>
      <c r="E175">
        <v>101</v>
      </c>
      <c r="F175" s="56">
        <f>VLOOKUP((A175&amp;B175&amp;C175&amp;D175),'API medelfolk båda'!$T$4:$U$159,2,FALSE)</f>
        <v>1450715.5</v>
      </c>
      <c r="G175" s="56">
        <f t="shared" si="2"/>
        <v>6.9620818141117269</v>
      </c>
      <c r="K175" t="s">
        <v>16</v>
      </c>
      <c r="L175" t="s">
        <v>12</v>
      </c>
      <c r="M175" t="s">
        <v>24</v>
      </c>
      <c r="N175" t="s">
        <v>8</v>
      </c>
      <c r="O175">
        <v>18</v>
      </c>
      <c r="P175">
        <v>47288</v>
      </c>
      <c r="Q175">
        <v>38.06462527491118</v>
      </c>
      <c r="R175">
        <v>6.9620818141117269</v>
      </c>
      <c r="X175" s="56" t="s">
        <v>16</v>
      </c>
      <c r="Y175" s="56" t="s">
        <v>12</v>
      </c>
      <c r="Z175" s="56" t="s">
        <v>24</v>
      </c>
      <c r="AA175" s="56" t="s">
        <v>8</v>
      </c>
    </row>
    <row r="176" spans="1:27" x14ac:dyDescent="0.25">
      <c r="A176" t="s">
        <v>14</v>
      </c>
      <c r="B176" t="s">
        <v>7</v>
      </c>
      <c r="C176" t="s">
        <v>24</v>
      </c>
      <c r="D176" t="s">
        <v>11</v>
      </c>
      <c r="E176">
        <v>1024</v>
      </c>
      <c r="F176" s="56">
        <f>VLOOKUP((A176&amp;B176&amp;C176),'API medelfolk båda'!$AB$4:$AC$81,2,FALSE)</f>
        <v>4994579.5</v>
      </c>
      <c r="G176" s="56">
        <f t="shared" si="2"/>
        <v>20.502226463709309</v>
      </c>
      <c r="K176" t="s">
        <v>16</v>
      </c>
      <c r="L176" t="s">
        <v>12</v>
      </c>
      <c r="M176" t="s">
        <v>55</v>
      </c>
      <c r="N176" t="s">
        <v>11</v>
      </c>
      <c r="O176">
        <v>8</v>
      </c>
      <c r="P176">
        <v>39902.5</v>
      </c>
      <c r="Q176">
        <v>20.048869118476286</v>
      </c>
      <c r="R176">
        <v>20.502226463709309</v>
      </c>
      <c r="X176" s="56" t="s">
        <v>16</v>
      </c>
      <c r="Y176" s="56" t="s">
        <v>12</v>
      </c>
      <c r="Z176" s="56" t="s">
        <v>55</v>
      </c>
      <c r="AA176" s="56" t="s">
        <v>11</v>
      </c>
    </row>
    <row r="177" spans="1:27" x14ac:dyDescent="0.25">
      <c r="A177" t="s">
        <v>14</v>
      </c>
      <c r="B177" t="s">
        <v>7</v>
      </c>
      <c r="C177" t="s">
        <v>24</v>
      </c>
      <c r="D177" t="s">
        <v>10</v>
      </c>
      <c r="E177">
        <v>292</v>
      </c>
      <c r="F177" s="56">
        <f>VLOOKUP((A177&amp;B177&amp;C177&amp;D177),'API medelfolk båda'!$T$4:$U$159,2,FALSE)</f>
        <v>2458512</v>
      </c>
      <c r="G177" s="56">
        <f t="shared" si="2"/>
        <v>11.877102898013106</v>
      </c>
      <c r="K177" t="s">
        <v>16</v>
      </c>
      <c r="L177" t="s">
        <v>12</v>
      </c>
      <c r="M177" t="s">
        <v>55</v>
      </c>
      <c r="N177" t="s">
        <v>10</v>
      </c>
      <c r="O177">
        <v>1</v>
      </c>
      <c r="P177">
        <v>21292.5</v>
      </c>
      <c r="Q177">
        <v>4.6964893741927911</v>
      </c>
      <c r="R177">
        <v>11.877102898013106</v>
      </c>
      <c r="X177" s="56" t="s">
        <v>16</v>
      </c>
      <c r="Y177" s="56" t="s">
        <v>12</v>
      </c>
      <c r="Z177" s="56" t="s">
        <v>55</v>
      </c>
      <c r="AA177" s="56" t="s">
        <v>10</v>
      </c>
    </row>
    <row r="178" spans="1:27" x14ac:dyDescent="0.25">
      <c r="A178" t="s">
        <v>14</v>
      </c>
      <c r="B178" t="s">
        <v>7</v>
      </c>
      <c r="C178" t="s">
        <v>24</v>
      </c>
      <c r="D178" t="s">
        <v>8</v>
      </c>
      <c r="E178">
        <v>732</v>
      </c>
      <c r="F178" s="56">
        <f>VLOOKUP((A178&amp;B178&amp;C178&amp;D178),'API medelfolk båda'!$T$4:$U$159,2,FALSE)</f>
        <v>2536067.5</v>
      </c>
      <c r="G178" s="56">
        <f t="shared" si="2"/>
        <v>28.863585058362997</v>
      </c>
      <c r="K178" t="s">
        <v>16</v>
      </c>
      <c r="L178" t="s">
        <v>12</v>
      </c>
      <c r="M178" t="s">
        <v>55</v>
      </c>
      <c r="N178" t="s">
        <v>8</v>
      </c>
      <c r="O178">
        <v>7</v>
      </c>
      <c r="P178">
        <v>18610</v>
      </c>
      <c r="Q178">
        <v>37.614185921547559</v>
      </c>
      <c r="R178">
        <v>28.863585058362997</v>
      </c>
      <c r="X178" s="56" t="s">
        <v>16</v>
      </c>
      <c r="Y178" s="56" t="s">
        <v>12</v>
      </c>
      <c r="Z178" s="56" t="s">
        <v>55</v>
      </c>
      <c r="AA178" s="56" t="s">
        <v>8</v>
      </c>
    </row>
    <row r="179" spans="1:27" x14ac:dyDescent="0.25">
      <c r="A179" t="s">
        <v>14</v>
      </c>
      <c r="B179" t="s">
        <v>7</v>
      </c>
      <c r="C179" t="s">
        <v>55</v>
      </c>
      <c r="D179" t="s">
        <v>11</v>
      </c>
      <c r="E179">
        <v>385</v>
      </c>
      <c r="F179" s="56">
        <f>VLOOKUP((A179&amp;B179&amp;C179),'API medelfolk båda'!$AB$4:$AC$81,2,FALSE)</f>
        <v>1987294</v>
      </c>
      <c r="G179" s="56">
        <f t="shared" si="2"/>
        <v>19.373077159192349</v>
      </c>
      <c r="K179" t="s">
        <v>16</v>
      </c>
      <c r="L179" t="s">
        <v>12</v>
      </c>
      <c r="M179" t="s">
        <v>87</v>
      </c>
      <c r="N179" t="s">
        <v>11</v>
      </c>
      <c r="O179">
        <v>35</v>
      </c>
      <c r="P179">
        <v>186521.5</v>
      </c>
      <c r="Q179">
        <v>18.764592821739047</v>
      </c>
      <c r="R179">
        <v>19.373077159192349</v>
      </c>
      <c r="X179" s="56" t="s">
        <v>16</v>
      </c>
      <c r="Y179" s="56" t="s">
        <v>12</v>
      </c>
      <c r="Z179" s="56" t="s">
        <v>87</v>
      </c>
      <c r="AA179" s="56" t="s">
        <v>11</v>
      </c>
    </row>
    <row r="180" spans="1:27" x14ac:dyDescent="0.25">
      <c r="A180" t="s">
        <v>14</v>
      </c>
      <c r="B180" t="s">
        <v>7</v>
      </c>
      <c r="C180" t="s">
        <v>55</v>
      </c>
      <c r="D180" t="s">
        <v>10</v>
      </c>
      <c r="E180">
        <v>119</v>
      </c>
      <c r="F180" s="56">
        <f>VLOOKUP((A180&amp;B180&amp;C180&amp;D180),'API medelfolk båda'!$T$4:$U$159,2,FALSE)</f>
        <v>1072474</v>
      </c>
      <c r="G180" s="56">
        <f t="shared" si="2"/>
        <v>11.095840085633776</v>
      </c>
      <c r="K180" t="s">
        <v>16</v>
      </c>
      <c r="L180" t="s">
        <v>12</v>
      </c>
      <c r="M180" t="s">
        <v>87</v>
      </c>
      <c r="N180" t="s">
        <v>10</v>
      </c>
      <c r="O180">
        <v>6</v>
      </c>
      <c r="P180">
        <v>92335</v>
      </c>
      <c r="Q180">
        <v>6.4980776520279413</v>
      </c>
      <c r="R180">
        <v>11.095840085633776</v>
      </c>
      <c r="X180" s="56" t="s">
        <v>16</v>
      </c>
      <c r="Y180" s="56" t="s">
        <v>12</v>
      </c>
      <c r="Z180" s="56" t="s">
        <v>87</v>
      </c>
      <c r="AA180" s="56" t="s">
        <v>10</v>
      </c>
    </row>
    <row r="181" spans="1:27" x14ac:dyDescent="0.25">
      <c r="A181" t="s">
        <v>14</v>
      </c>
      <c r="B181" t="s">
        <v>7</v>
      </c>
      <c r="C181" t="s">
        <v>55</v>
      </c>
      <c r="D181" t="s">
        <v>8</v>
      </c>
      <c r="E181">
        <v>266</v>
      </c>
      <c r="F181" s="56">
        <f>VLOOKUP((A181&amp;B181&amp;C181&amp;D181),'API medelfolk båda'!$T$4:$U$159,2,FALSE)</f>
        <v>914820</v>
      </c>
      <c r="G181" s="56">
        <f t="shared" si="2"/>
        <v>29.076758269386328</v>
      </c>
      <c r="K181" t="s">
        <v>16</v>
      </c>
      <c r="L181" t="s">
        <v>12</v>
      </c>
      <c r="M181" t="s">
        <v>87</v>
      </c>
      <c r="N181" t="s">
        <v>8</v>
      </c>
      <c r="O181">
        <v>29</v>
      </c>
      <c r="P181">
        <v>94186.5</v>
      </c>
      <c r="Q181">
        <v>30.789975208761341</v>
      </c>
      <c r="R181">
        <v>29.076758269386328</v>
      </c>
      <c r="X181" s="56" t="s">
        <v>16</v>
      </c>
      <c r="Y181" s="56" t="s">
        <v>12</v>
      </c>
      <c r="Z181" s="56" t="s">
        <v>87</v>
      </c>
      <c r="AA181" s="56" t="s">
        <v>8</v>
      </c>
    </row>
    <row r="182" spans="1:27" x14ac:dyDescent="0.25">
      <c r="A182" t="s">
        <v>13</v>
      </c>
      <c r="B182" t="s">
        <v>12</v>
      </c>
      <c r="C182" t="s">
        <v>9</v>
      </c>
      <c r="D182" t="s">
        <v>11</v>
      </c>
      <c r="E182">
        <v>4</v>
      </c>
      <c r="F182" s="56">
        <f>VLOOKUP((A182&amp;B182&amp;C182),'API medelfolk båda'!$AB$4:$AC$81,2,FALSE)</f>
        <v>56634</v>
      </c>
      <c r="G182" s="56">
        <f t="shared" si="2"/>
        <v>7.0628950806935773</v>
      </c>
      <c r="K182" t="s">
        <v>16</v>
      </c>
      <c r="L182" t="s">
        <v>7</v>
      </c>
      <c r="M182" t="s">
        <v>9</v>
      </c>
      <c r="N182" t="s">
        <v>11</v>
      </c>
      <c r="O182">
        <v>182</v>
      </c>
      <c r="P182">
        <v>2787594.5</v>
      </c>
      <c r="Q182">
        <v>6.528926642666284</v>
      </c>
      <c r="R182">
        <v>7.0628950806935773</v>
      </c>
      <c r="X182" s="56" t="s">
        <v>16</v>
      </c>
      <c r="Y182" s="56" t="s">
        <v>7</v>
      </c>
      <c r="Z182" s="56" t="s">
        <v>9</v>
      </c>
      <c r="AA182" s="56" t="s">
        <v>11</v>
      </c>
    </row>
    <row r="183" spans="1:27" x14ac:dyDescent="0.25">
      <c r="A183" t="s">
        <v>13</v>
      </c>
      <c r="B183" t="s">
        <v>12</v>
      </c>
      <c r="C183" t="s">
        <v>9</v>
      </c>
      <c r="D183" t="s">
        <v>10</v>
      </c>
      <c r="F183" s="56">
        <f>VLOOKUP((A183&amp;B183&amp;C183&amp;D183),'API medelfolk båda'!$T$4:$U$159,2,FALSE)</f>
        <v>27270</v>
      </c>
      <c r="G183" s="56">
        <f t="shared" si="2"/>
        <v>0</v>
      </c>
      <c r="K183" t="s">
        <v>16</v>
      </c>
      <c r="L183" t="s">
        <v>7</v>
      </c>
      <c r="M183" t="s">
        <v>9</v>
      </c>
      <c r="N183" t="s">
        <v>10</v>
      </c>
      <c r="O183">
        <v>56</v>
      </c>
      <c r="P183">
        <v>1355456</v>
      </c>
      <c r="Q183">
        <v>4.131450965579111</v>
      </c>
      <c r="R183">
        <v>0</v>
      </c>
      <c r="X183" s="56" t="s">
        <v>16</v>
      </c>
      <c r="Y183" s="56" t="s">
        <v>7</v>
      </c>
      <c r="Z183" s="56" t="s">
        <v>9</v>
      </c>
      <c r="AA183" s="56" t="s">
        <v>10</v>
      </c>
    </row>
    <row r="184" spans="1:27" x14ac:dyDescent="0.25">
      <c r="A184" t="s">
        <v>13</v>
      </c>
      <c r="B184" t="s">
        <v>12</v>
      </c>
      <c r="C184" t="s">
        <v>9</v>
      </c>
      <c r="D184" t="s">
        <v>8</v>
      </c>
      <c r="E184">
        <v>4</v>
      </c>
      <c r="F184" s="56">
        <f>VLOOKUP((A184&amp;B184&amp;C184&amp;D184),'API medelfolk båda'!$T$4:$U$159,2,FALSE)</f>
        <v>29364</v>
      </c>
      <c r="G184" s="56">
        <f t="shared" si="2"/>
        <v>13.622122326658493</v>
      </c>
      <c r="K184" t="s">
        <v>16</v>
      </c>
      <c r="L184" t="s">
        <v>7</v>
      </c>
      <c r="M184" t="s">
        <v>9</v>
      </c>
      <c r="N184" t="s">
        <v>8</v>
      </c>
      <c r="O184">
        <v>126</v>
      </c>
      <c r="P184">
        <v>1432138.5</v>
      </c>
      <c r="Q184">
        <v>8.7980317546103262</v>
      </c>
      <c r="R184">
        <v>13.622122326658493</v>
      </c>
      <c r="X184" s="56" t="s">
        <v>16</v>
      </c>
      <c r="Y184" s="56" t="s">
        <v>7</v>
      </c>
      <c r="Z184" s="56" t="s">
        <v>9</v>
      </c>
      <c r="AA184" s="56" t="s">
        <v>8</v>
      </c>
    </row>
    <row r="185" spans="1:27" x14ac:dyDescent="0.25">
      <c r="A185" t="s">
        <v>13</v>
      </c>
      <c r="B185" t="s">
        <v>12</v>
      </c>
      <c r="C185" t="s">
        <v>24</v>
      </c>
      <c r="D185" t="s">
        <v>11</v>
      </c>
      <c r="E185">
        <v>17</v>
      </c>
      <c r="F185" s="56">
        <f>VLOOKUP((A185&amp;B185&amp;C185),'API medelfolk båda'!$AB$4:$AC$81,2,FALSE)</f>
        <v>94346.5</v>
      </c>
      <c r="G185" s="56">
        <f t="shared" si="2"/>
        <v>18.018686437758689</v>
      </c>
      <c r="K185" t="s">
        <v>16</v>
      </c>
      <c r="L185" t="s">
        <v>7</v>
      </c>
      <c r="M185" t="s">
        <v>24</v>
      </c>
      <c r="N185" t="s">
        <v>11</v>
      </c>
      <c r="O185">
        <v>1017</v>
      </c>
      <c r="P185">
        <v>4901046</v>
      </c>
      <c r="Q185">
        <v>20.750672407481993</v>
      </c>
      <c r="R185">
        <v>18.018686437758689</v>
      </c>
      <c r="X185" s="56" t="s">
        <v>16</v>
      </c>
      <c r="Y185" s="56" t="s">
        <v>7</v>
      </c>
      <c r="Z185" s="56" t="s">
        <v>24</v>
      </c>
      <c r="AA185" s="56" t="s">
        <v>11</v>
      </c>
    </row>
    <row r="186" spans="1:27" x14ac:dyDescent="0.25">
      <c r="A186" t="s">
        <v>13</v>
      </c>
      <c r="B186" t="s">
        <v>12</v>
      </c>
      <c r="C186" t="s">
        <v>24</v>
      </c>
      <c r="D186" t="s">
        <v>10</v>
      </c>
      <c r="E186">
        <v>5</v>
      </c>
      <c r="F186" s="56">
        <f>VLOOKUP((A186&amp;B186&amp;C186&amp;D186),'API medelfolk båda'!$T$4:$U$159,2,FALSE)</f>
        <v>45657.5</v>
      </c>
      <c r="G186" s="56">
        <f t="shared" si="2"/>
        <v>10.951103323659858</v>
      </c>
      <c r="K186" t="s">
        <v>16</v>
      </c>
      <c r="L186" t="s">
        <v>7</v>
      </c>
      <c r="M186" t="s">
        <v>24</v>
      </c>
      <c r="N186" t="s">
        <v>10</v>
      </c>
      <c r="O186">
        <v>311</v>
      </c>
      <c r="P186">
        <v>2415925.5</v>
      </c>
      <c r="Q186">
        <v>12.872913506645796</v>
      </c>
      <c r="R186">
        <v>10.951103323659858</v>
      </c>
      <c r="X186" s="56" t="s">
        <v>16</v>
      </c>
      <c r="Y186" s="56" t="s">
        <v>7</v>
      </c>
      <c r="Z186" s="56" t="s">
        <v>24</v>
      </c>
      <c r="AA186" s="56" t="s">
        <v>10</v>
      </c>
    </row>
    <row r="187" spans="1:27" x14ac:dyDescent="0.25">
      <c r="A187" t="s">
        <v>13</v>
      </c>
      <c r="B187" t="s">
        <v>12</v>
      </c>
      <c r="C187" t="s">
        <v>24</v>
      </c>
      <c r="D187" t="s">
        <v>8</v>
      </c>
      <c r="E187">
        <v>12</v>
      </c>
      <c r="F187" s="56">
        <f>VLOOKUP((A187&amp;B187&amp;C187&amp;D187),'API medelfolk båda'!$T$4:$U$159,2,FALSE)</f>
        <v>48689</v>
      </c>
      <c r="G187" s="56">
        <f t="shared" si="2"/>
        <v>24.646223993099056</v>
      </c>
      <c r="K187" t="s">
        <v>16</v>
      </c>
      <c r="L187" t="s">
        <v>7</v>
      </c>
      <c r="M187" t="s">
        <v>24</v>
      </c>
      <c r="N187" t="s">
        <v>8</v>
      </c>
      <c r="O187">
        <v>706</v>
      </c>
      <c r="P187">
        <v>2485120.5</v>
      </c>
      <c r="Q187">
        <v>28.409085193253205</v>
      </c>
      <c r="R187">
        <v>24.646223993099056</v>
      </c>
      <c r="X187" s="56" t="s">
        <v>16</v>
      </c>
      <c r="Y187" s="56" t="s">
        <v>7</v>
      </c>
      <c r="Z187" s="56" t="s">
        <v>24</v>
      </c>
      <c r="AA187" s="56" t="s">
        <v>8</v>
      </c>
    </row>
    <row r="188" spans="1:27" x14ac:dyDescent="0.25">
      <c r="A188" t="s">
        <v>13</v>
      </c>
      <c r="B188" t="s">
        <v>12</v>
      </c>
      <c r="C188" t="s">
        <v>55</v>
      </c>
      <c r="D188" t="s">
        <v>11</v>
      </c>
      <c r="E188">
        <v>9</v>
      </c>
      <c r="F188" s="56">
        <f>VLOOKUP((A188&amp;B188&amp;C188),'API medelfolk båda'!$AB$4:$AC$81,2,FALSE)</f>
        <v>42018</v>
      </c>
      <c r="G188" s="56">
        <f t="shared" si="2"/>
        <v>21.419391689276026</v>
      </c>
      <c r="K188" t="s">
        <v>16</v>
      </c>
      <c r="L188" t="s">
        <v>7</v>
      </c>
      <c r="M188" t="s">
        <v>55</v>
      </c>
      <c r="N188" t="s">
        <v>11</v>
      </c>
      <c r="O188">
        <v>416</v>
      </c>
      <c r="P188">
        <v>1911738</v>
      </c>
      <c r="Q188">
        <v>21.760303974707831</v>
      </c>
      <c r="R188">
        <v>21.419391689276026</v>
      </c>
      <c r="X188" s="56" t="s">
        <v>16</v>
      </c>
      <c r="Y188" s="56" t="s">
        <v>7</v>
      </c>
      <c r="Z188" s="56" t="s">
        <v>55</v>
      </c>
      <c r="AA188" s="56" t="s">
        <v>11</v>
      </c>
    </row>
    <row r="189" spans="1:27" x14ac:dyDescent="0.25">
      <c r="A189" t="s">
        <v>13</v>
      </c>
      <c r="B189" t="s">
        <v>12</v>
      </c>
      <c r="C189" t="s">
        <v>55</v>
      </c>
      <c r="D189" t="s">
        <v>10</v>
      </c>
      <c r="E189">
        <v>3</v>
      </c>
      <c r="F189" s="56">
        <f>VLOOKUP((A189&amp;B189&amp;C189&amp;D189),'API medelfolk båda'!$T$4:$U$159,2,FALSE)</f>
        <v>22178.5</v>
      </c>
      <c r="G189" s="56">
        <f t="shared" si="2"/>
        <v>13.526613612282164</v>
      </c>
      <c r="K189" t="s">
        <v>16</v>
      </c>
      <c r="L189" t="s">
        <v>7</v>
      </c>
      <c r="M189" t="s">
        <v>55</v>
      </c>
      <c r="N189" t="s">
        <v>10</v>
      </c>
      <c r="O189">
        <v>134</v>
      </c>
      <c r="P189">
        <v>1038866</v>
      </c>
      <c r="Q189">
        <v>12.898679906744469</v>
      </c>
      <c r="R189">
        <v>13.526613612282164</v>
      </c>
      <c r="X189" s="56" t="s">
        <v>16</v>
      </c>
      <c r="Y189" s="56" t="s">
        <v>7</v>
      </c>
      <c r="Z189" s="56" t="s">
        <v>55</v>
      </c>
      <c r="AA189" s="56" t="s">
        <v>10</v>
      </c>
    </row>
    <row r="190" spans="1:27" x14ac:dyDescent="0.25">
      <c r="A190" t="s">
        <v>13</v>
      </c>
      <c r="B190" t="s">
        <v>12</v>
      </c>
      <c r="C190" t="s">
        <v>55</v>
      </c>
      <c r="D190" t="s">
        <v>8</v>
      </c>
      <c r="E190">
        <v>6</v>
      </c>
      <c r="F190" s="56">
        <f>VLOOKUP((A190&amp;B190&amp;C190&amp;D190),'API medelfolk båda'!$T$4:$U$159,2,FALSE)</f>
        <v>19839.5</v>
      </c>
      <c r="G190" s="56">
        <f t="shared" si="2"/>
        <v>30.242697648630259</v>
      </c>
      <c r="K190" t="s">
        <v>16</v>
      </c>
      <c r="L190" t="s">
        <v>7</v>
      </c>
      <c r="M190" t="s">
        <v>55</v>
      </c>
      <c r="N190" t="s">
        <v>8</v>
      </c>
      <c r="O190">
        <v>282</v>
      </c>
      <c r="P190">
        <v>872872</v>
      </c>
      <c r="Q190">
        <v>32.307142398885524</v>
      </c>
      <c r="R190">
        <v>30.242697648630259</v>
      </c>
      <c r="X190" s="56" t="s">
        <v>16</v>
      </c>
      <c r="Y190" s="56" t="s">
        <v>7</v>
      </c>
      <c r="Z190" s="56" t="s">
        <v>55</v>
      </c>
      <c r="AA190" s="56" t="s">
        <v>8</v>
      </c>
    </row>
    <row r="191" spans="1:27" x14ac:dyDescent="0.25">
      <c r="A191" t="s">
        <v>13</v>
      </c>
      <c r="B191" t="s">
        <v>7</v>
      </c>
      <c r="C191" t="s">
        <v>9</v>
      </c>
      <c r="D191" t="s">
        <v>11</v>
      </c>
      <c r="E191">
        <v>136</v>
      </c>
      <c r="F191" s="56">
        <f>VLOOKUP((A191&amp;B191&amp;C191),'API medelfolk båda'!$AB$4:$AC$81,2,FALSE)</f>
        <v>2842358</v>
      </c>
      <c r="G191" s="56">
        <f t="shared" si="2"/>
        <v>4.7847596959988854</v>
      </c>
      <c r="K191" t="s">
        <v>16</v>
      </c>
      <c r="L191" t="s">
        <v>7</v>
      </c>
      <c r="M191" t="s">
        <v>87</v>
      </c>
      <c r="N191" t="s">
        <v>11</v>
      </c>
      <c r="O191">
        <v>1615</v>
      </c>
      <c r="P191">
        <v>9600378.5</v>
      </c>
      <c r="Q191">
        <v>16.822253414279448</v>
      </c>
      <c r="R191">
        <v>4.7847596959988854</v>
      </c>
      <c r="X191" s="56" t="s">
        <v>16</v>
      </c>
      <c r="Y191" s="56" t="s">
        <v>7</v>
      </c>
      <c r="Z191" s="56" t="s">
        <v>87</v>
      </c>
      <c r="AA191" s="56" t="s">
        <v>11</v>
      </c>
    </row>
    <row r="192" spans="1:27" x14ac:dyDescent="0.25">
      <c r="A192" t="s">
        <v>13</v>
      </c>
      <c r="B192" t="s">
        <v>7</v>
      </c>
      <c r="C192" t="s">
        <v>9</v>
      </c>
      <c r="D192" t="s">
        <v>10</v>
      </c>
      <c r="E192">
        <v>45</v>
      </c>
      <c r="F192" s="56">
        <f>VLOOKUP((A192&amp;B192&amp;C192&amp;D192),'API medelfolk båda'!$T$4:$U$159,2,FALSE)</f>
        <v>1376259.5</v>
      </c>
      <c r="G192" s="56">
        <f t="shared" si="2"/>
        <v>3.269732198033874</v>
      </c>
      <c r="K192" t="s">
        <v>16</v>
      </c>
      <c r="L192" t="s">
        <v>7</v>
      </c>
      <c r="M192" t="s">
        <v>87</v>
      </c>
      <c r="N192" t="s">
        <v>10</v>
      </c>
      <c r="O192">
        <v>501</v>
      </c>
      <c r="P192">
        <v>4810247.5</v>
      </c>
      <c r="Q192">
        <v>10.415264495226078</v>
      </c>
      <c r="R192">
        <v>3.269732198033874</v>
      </c>
      <c r="X192" s="56" t="s">
        <v>16</v>
      </c>
      <c r="Y192" s="56" t="s">
        <v>7</v>
      </c>
      <c r="Z192" s="56" t="s">
        <v>87</v>
      </c>
      <c r="AA192" s="56" t="s">
        <v>10</v>
      </c>
    </row>
    <row r="193" spans="1:27" x14ac:dyDescent="0.25">
      <c r="A193" t="s">
        <v>13</v>
      </c>
      <c r="B193" t="s">
        <v>7</v>
      </c>
      <c r="C193" t="s">
        <v>9</v>
      </c>
      <c r="D193" t="s">
        <v>8</v>
      </c>
      <c r="E193">
        <v>91</v>
      </c>
      <c r="F193" s="56">
        <f>VLOOKUP((A193&amp;B193&amp;C193&amp;D193),'API medelfolk båda'!$T$4:$U$159,2,FALSE)</f>
        <v>1466098.5</v>
      </c>
      <c r="G193" s="56">
        <f t="shared" si="2"/>
        <v>6.20694994231288</v>
      </c>
      <c r="K193" t="s">
        <v>16</v>
      </c>
      <c r="L193" t="s">
        <v>7</v>
      </c>
      <c r="M193" t="s">
        <v>87</v>
      </c>
      <c r="N193" t="s">
        <v>8</v>
      </c>
      <c r="O193">
        <v>1114</v>
      </c>
      <c r="P193">
        <v>4790131</v>
      </c>
      <c r="Q193">
        <v>23.256148944569574</v>
      </c>
      <c r="R193">
        <v>6.20694994231288</v>
      </c>
      <c r="X193" s="56" t="s">
        <v>16</v>
      </c>
      <c r="Y193" s="56" t="s">
        <v>7</v>
      </c>
      <c r="Z193" s="56" t="s">
        <v>87</v>
      </c>
      <c r="AA193" s="56" t="s">
        <v>8</v>
      </c>
    </row>
    <row r="194" spans="1:27" x14ac:dyDescent="0.25">
      <c r="A194" t="s">
        <v>13</v>
      </c>
      <c r="B194" t="s">
        <v>7</v>
      </c>
      <c r="C194" t="s">
        <v>24</v>
      </c>
      <c r="D194" t="s">
        <v>11</v>
      </c>
      <c r="E194">
        <v>959</v>
      </c>
      <c r="F194" s="56">
        <f>VLOOKUP((A194&amp;B194&amp;C194),'API medelfolk båda'!$AB$4:$AC$81,2,FALSE)</f>
        <v>5063916</v>
      </c>
      <c r="G194" s="56">
        <f t="shared" ref="G194:G257" si="3">E194/(F194/100000)</f>
        <v>18.937912872172447</v>
      </c>
      <c r="K194" t="s">
        <v>15</v>
      </c>
      <c r="L194" t="s">
        <v>12</v>
      </c>
      <c r="M194" t="s">
        <v>9</v>
      </c>
      <c r="N194" t="s">
        <v>11</v>
      </c>
      <c r="O194">
        <v>2</v>
      </c>
      <c r="P194">
        <v>55349.5</v>
      </c>
      <c r="Q194">
        <v>3.6134021084201304</v>
      </c>
      <c r="R194">
        <v>18.937912872172447</v>
      </c>
      <c r="X194" s="56" t="s">
        <v>15</v>
      </c>
      <c r="Y194" s="56" t="s">
        <v>12</v>
      </c>
      <c r="Z194" s="56" t="s">
        <v>9</v>
      </c>
      <c r="AA194" s="56" t="s">
        <v>11</v>
      </c>
    </row>
    <row r="195" spans="1:27" x14ac:dyDescent="0.25">
      <c r="A195" t="s">
        <v>13</v>
      </c>
      <c r="B195" t="s">
        <v>7</v>
      </c>
      <c r="C195" t="s">
        <v>24</v>
      </c>
      <c r="D195" t="s">
        <v>10</v>
      </c>
      <c r="E195">
        <v>284</v>
      </c>
      <c r="F195" s="56">
        <f>VLOOKUP((A195&amp;B195&amp;C195&amp;D195),'API medelfolk båda'!$T$4:$U$159,2,FALSE)</f>
        <v>2489175</v>
      </c>
      <c r="G195" s="56">
        <f t="shared" si="3"/>
        <v>11.409402713750541</v>
      </c>
      <c r="K195" t="s">
        <v>15</v>
      </c>
      <c r="L195" t="s">
        <v>12</v>
      </c>
      <c r="M195" t="s">
        <v>9</v>
      </c>
      <c r="N195" t="s">
        <v>10</v>
      </c>
      <c r="O195">
        <v>1</v>
      </c>
      <c r="P195">
        <v>26731</v>
      </c>
      <c r="Q195">
        <v>3.7409748980584343</v>
      </c>
      <c r="R195">
        <v>11.409402713750541</v>
      </c>
      <c r="X195" s="56" t="s">
        <v>15</v>
      </c>
      <c r="Y195" s="56" t="s">
        <v>12</v>
      </c>
      <c r="Z195" s="56" t="s">
        <v>9</v>
      </c>
      <c r="AA195" s="56" t="s">
        <v>10</v>
      </c>
    </row>
    <row r="196" spans="1:27" x14ac:dyDescent="0.25">
      <c r="A196" t="s">
        <v>13</v>
      </c>
      <c r="B196" t="s">
        <v>7</v>
      </c>
      <c r="C196" t="s">
        <v>24</v>
      </c>
      <c r="D196" t="s">
        <v>8</v>
      </c>
      <c r="E196">
        <v>675</v>
      </c>
      <c r="F196" s="56">
        <f>VLOOKUP((A196&amp;B196&amp;C196&amp;D196),'API medelfolk båda'!$T$4:$U$159,2,FALSE)</f>
        <v>2574741</v>
      </c>
      <c r="G196" s="56">
        <f t="shared" si="3"/>
        <v>26.216229127512243</v>
      </c>
      <c r="K196" t="s">
        <v>15</v>
      </c>
      <c r="L196" t="s">
        <v>12</v>
      </c>
      <c r="M196" t="s">
        <v>9</v>
      </c>
      <c r="N196" t="s">
        <v>8</v>
      </c>
      <c r="O196">
        <v>1</v>
      </c>
      <c r="P196">
        <v>28618.5</v>
      </c>
      <c r="Q196">
        <v>3.4942432342715373</v>
      </c>
      <c r="R196">
        <v>26.216229127512243</v>
      </c>
      <c r="X196" s="56" t="s">
        <v>15</v>
      </c>
      <c r="Y196" s="56" t="s">
        <v>12</v>
      </c>
      <c r="Z196" s="56" t="s">
        <v>9</v>
      </c>
      <c r="AA196" s="56" t="s">
        <v>8</v>
      </c>
    </row>
    <row r="197" spans="1:27" x14ac:dyDescent="0.25">
      <c r="A197" t="s">
        <v>13</v>
      </c>
      <c r="B197" t="s">
        <v>7</v>
      </c>
      <c r="C197" t="s">
        <v>55</v>
      </c>
      <c r="D197" t="s">
        <v>11</v>
      </c>
      <c r="E197">
        <v>395</v>
      </c>
      <c r="F197" s="56">
        <f>VLOOKUP((A197&amp;B197&amp;C197),'API medelfolk båda'!$AB$4:$AC$81,2,FALSE)</f>
        <v>2016811</v>
      </c>
      <c r="G197" s="56">
        <f t="shared" si="3"/>
        <v>19.585375129350247</v>
      </c>
      <c r="K197" t="s">
        <v>15</v>
      </c>
      <c r="L197" t="s">
        <v>12</v>
      </c>
      <c r="M197" t="s">
        <v>24</v>
      </c>
      <c r="N197" t="s">
        <v>11</v>
      </c>
      <c r="O197">
        <v>17</v>
      </c>
      <c r="P197">
        <v>92115</v>
      </c>
      <c r="Q197">
        <v>18.455191879715571</v>
      </c>
      <c r="R197">
        <v>19.585375129350247</v>
      </c>
      <c r="X197" s="56" t="s">
        <v>15</v>
      </c>
      <c r="Y197" s="56" t="s">
        <v>12</v>
      </c>
      <c r="Z197" s="56" t="s">
        <v>24</v>
      </c>
      <c r="AA197" s="56" t="s">
        <v>11</v>
      </c>
    </row>
    <row r="198" spans="1:27" x14ac:dyDescent="0.25">
      <c r="A198" t="s">
        <v>13</v>
      </c>
      <c r="B198" t="s">
        <v>7</v>
      </c>
      <c r="C198" t="s">
        <v>55</v>
      </c>
      <c r="D198" t="s">
        <v>10</v>
      </c>
      <c r="E198">
        <v>140</v>
      </c>
      <c r="F198" s="56">
        <f>VLOOKUP((A198&amp;B198&amp;C198&amp;D198),'API medelfolk båda'!$T$4:$U$159,2,FALSE)</f>
        <v>1085494</v>
      </c>
      <c r="G198" s="56">
        <f t="shared" si="3"/>
        <v>12.897353647279488</v>
      </c>
      <c r="K198" t="s">
        <v>15</v>
      </c>
      <c r="L198" t="s">
        <v>12</v>
      </c>
      <c r="M198" t="s">
        <v>24</v>
      </c>
      <c r="N198" t="s">
        <v>10</v>
      </c>
      <c r="O198">
        <v>2</v>
      </c>
      <c r="P198">
        <v>44643</v>
      </c>
      <c r="Q198">
        <v>4.4799856640458753</v>
      </c>
      <c r="R198">
        <v>12.897353647279488</v>
      </c>
      <c r="X198" s="56" t="s">
        <v>15</v>
      </c>
      <c r="Y198" s="56" t="s">
        <v>12</v>
      </c>
      <c r="Z198" s="56" t="s">
        <v>24</v>
      </c>
      <c r="AA198" s="56" t="s">
        <v>10</v>
      </c>
    </row>
    <row r="199" spans="1:27" x14ac:dyDescent="0.25">
      <c r="A199" t="s">
        <v>13</v>
      </c>
      <c r="B199" t="s">
        <v>7</v>
      </c>
      <c r="C199" t="s">
        <v>55</v>
      </c>
      <c r="D199" t="s">
        <v>8</v>
      </c>
      <c r="E199">
        <v>255</v>
      </c>
      <c r="F199" s="56">
        <f>VLOOKUP((A199&amp;B199&amp;C199&amp;D199),'API medelfolk båda'!$T$4:$U$159,2,FALSE)</f>
        <v>931317</v>
      </c>
      <c r="G199" s="56">
        <f t="shared" si="3"/>
        <v>27.380580403879669</v>
      </c>
      <c r="K199" t="s">
        <v>15</v>
      </c>
      <c r="L199" t="s">
        <v>12</v>
      </c>
      <c r="M199" t="s">
        <v>24</v>
      </c>
      <c r="N199" t="s">
        <v>8</v>
      </c>
      <c r="O199">
        <v>15</v>
      </c>
      <c r="P199">
        <v>47472</v>
      </c>
      <c r="Q199">
        <v>31.597573306370073</v>
      </c>
      <c r="R199">
        <v>27.380580403879669</v>
      </c>
      <c r="X199" s="56" t="s">
        <v>15</v>
      </c>
      <c r="Y199" s="56" t="s">
        <v>12</v>
      </c>
      <c r="Z199" s="56" t="s">
        <v>24</v>
      </c>
      <c r="AA199" s="56" t="s">
        <v>8</v>
      </c>
    </row>
    <row r="200" spans="1:27" x14ac:dyDescent="0.25">
      <c r="A200" t="s">
        <v>6</v>
      </c>
      <c r="B200" t="s">
        <v>12</v>
      </c>
      <c r="C200" t="s">
        <v>9</v>
      </c>
      <c r="D200" t="s">
        <v>11</v>
      </c>
      <c r="E200">
        <v>2</v>
      </c>
      <c r="F200" s="56">
        <f>VLOOKUP((A200&amp;B200&amp;C200),'API medelfolk båda'!$AB$4:$AC$81,2,FALSE)</f>
        <v>57583</v>
      </c>
      <c r="G200" s="56">
        <f t="shared" si="3"/>
        <v>3.4732473125748924</v>
      </c>
      <c r="K200" t="s">
        <v>15</v>
      </c>
      <c r="L200" t="s">
        <v>12</v>
      </c>
      <c r="M200" t="s">
        <v>55</v>
      </c>
      <c r="N200" t="s">
        <v>11</v>
      </c>
      <c r="O200">
        <v>12</v>
      </c>
      <c r="P200">
        <v>40677.5</v>
      </c>
      <c r="Q200">
        <v>29.500338024706533</v>
      </c>
      <c r="R200">
        <v>3.4732473125748924</v>
      </c>
      <c r="X200" s="56" t="s">
        <v>15</v>
      </c>
      <c r="Y200" s="56" t="s">
        <v>12</v>
      </c>
      <c r="Z200" s="56" t="s">
        <v>55</v>
      </c>
      <c r="AA200" s="56" t="s">
        <v>11</v>
      </c>
    </row>
    <row r="201" spans="1:27" x14ac:dyDescent="0.25">
      <c r="A201" t="s">
        <v>6</v>
      </c>
      <c r="B201" t="s">
        <v>12</v>
      </c>
      <c r="C201" t="s">
        <v>9</v>
      </c>
      <c r="D201" t="s">
        <v>10</v>
      </c>
      <c r="E201">
        <v>1</v>
      </c>
      <c r="F201" s="56">
        <f>VLOOKUP((A201&amp;B201&amp;C201&amp;D201),'API medelfolk båda'!$T$4:$U$159,2,FALSE)</f>
        <v>27664</v>
      </c>
      <c r="G201" s="56">
        <f t="shared" si="3"/>
        <v>3.6148062463851938</v>
      </c>
      <c r="K201" t="s">
        <v>15</v>
      </c>
      <c r="L201" t="s">
        <v>12</v>
      </c>
      <c r="M201" t="s">
        <v>55</v>
      </c>
      <c r="N201" t="s">
        <v>10</v>
      </c>
      <c r="O201">
        <v>1</v>
      </c>
      <c r="P201">
        <v>21610.5</v>
      </c>
      <c r="Q201">
        <v>4.6273802086948477</v>
      </c>
      <c r="R201">
        <v>3.6148062463851938</v>
      </c>
      <c r="X201" s="56" t="s">
        <v>15</v>
      </c>
      <c r="Y201" s="56" t="s">
        <v>12</v>
      </c>
      <c r="Z201" s="56" t="s">
        <v>55</v>
      </c>
      <c r="AA201" s="56" t="s">
        <v>10</v>
      </c>
    </row>
    <row r="202" spans="1:27" x14ac:dyDescent="0.25">
      <c r="A202" t="s">
        <v>6</v>
      </c>
      <c r="B202" t="s">
        <v>12</v>
      </c>
      <c r="C202" t="s">
        <v>9</v>
      </c>
      <c r="D202" t="s">
        <v>8</v>
      </c>
      <c r="E202">
        <v>1</v>
      </c>
      <c r="F202" s="56">
        <f>VLOOKUP((A202&amp;B202&amp;C202&amp;D202),'API medelfolk båda'!$T$4:$U$159,2,FALSE)</f>
        <v>29919</v>
      </c>
      <c r="G202" s="56">
        <f t="shared" si="3"/>
        <v>3.3423576991209596</v>
      </c>
      <c r="K202" t="s">
        <v>15</v>
      </c>
      <c r="L202" t="s">
        <v>12</v>
      </c>
      <c r="M202" t="s">
        <v>55</v>
      </c>
      <c r="N202" t="s">
        <v>8</v>
      </c>
      <c r="O202">
        <v>11</v>
      </c>
      <c r="P202">
        <v>19067</v>
      </c>
      <c r="Q202">
        <v>57.691299103162528</v>
      </c>
      <c r="R202">
        <v>3.3423576991209596</v>
      </c>
      <c r="X202" s="56" t="s">
        <v>15</v>
      </c>
      <c r="Y202" s="56" t="s">
        <v>12</v>
      </c>
      <c r="Z202" s="56" t="s">
        <v>55</v>
      </c>
      <c r="AA202" s="56" t="s">
        <v>8</v>
      </c>
    </row>
    <row r="203" spans="1:27" x14ac:dyDescent="0.25">
      <c r="A203" t="s">
        <v>6</v>
      </c>
      <c r="B203" t="s">
        <v>12</v>
      </c>
      <c r="C203" t="s">
        <v>24</v>
      </c>
      <c r="D203" t="s">
        <v>11</v>
      </c>
      <c r="E203">
        <v>19</v>
      </c>
      <c r="F203" s="56">
        <f>VLOOKUP((A203&amp;B203&amp;C203),'API medelfolk båda'!$AB$4:$AC$81,2,FALSE)</f>
        <v>95903.5</v>
      </c>
      <c r="G203" s="56">
        <f t="shared" si="3"/>
        <v>19.811581433420052</v>
      </c>
      <c r="K203" t="s">
        <v>15</v>
      </c>
      <c r="L203" t="s">
        <v>12</v>
      </c>
      <c r="M203" t="s">
        <v>87</v>
      </c>
      <c r="N203" t="s">
        <v>11</v>
      </c>
      <c r="O203">
        <v>31</v>
      </c>
      <c r="P203">
        <v>188142</v>
      </c>
      <c r="Q203">
        <v>16.476916371676712</v>
      </c>
      <c r="R203">
        <v>19.811581433420052</v>
      </c>
      <c r="X203" s="56" t="s">
        <v>15</v>
      </c>
      <c r="Y203" s="56" t="s">
        <v>12</v>
      </c>
      <c r="Z203" s="56" t="s">
        <v>87</v>
      </c>
      <c r="AA203" s="56" t="s">
        <v>11</v>
      </c>
    </row>
    <row r="204" spans="1:27" x14ac:dyDescent="0.25">
      <c r="A204" t="s">
        <v>6</v>
      </c>
      <c r="B204" t="s">
        <v>12</v>
      </c>
      <c r="C204" t="s">
        <v>24</v>
      </c>
      <c r="D204" t="s">
        <v>10</v>
      </c>
      <c r="E204">
        <v>7</v>
      </c>
      <c r="F204" s="56">
        <f>VLOOKUP((A204&amp;B204&amp;C204&amp;D204),'API medelfolk båda'!$T$4:$U$159,2,FALSE)</f>
        <v>46372.5</v>
      </c>
      <c r="G204" s="56">
        <f t="shared" si="3"/>
        <v>15.095153377540568</v>
      </c>
      <c r="K204" t="s">
        <v>15</v>
      </c>
      <c r="L204" t="s">
        <v>12</v>
      </c>
      <c r="M204" t="s">
        <v>87</v>
      </c>
      <c r="N204" t="s">
        <v>10</v>
      </c>
      <c r="O204">
        <v>4</v>
      </c>
      <c r="P204">
        <v>92984.5</v>
      </c>
      <c r="Q204">
        <v>4.3017922341895689</v>
      </c>
      <c r="R204">
        <v>15.095153377540568</v>
      </c>
      <c r="X204" s="56" t="s">
        <v>15</v>
      </c>
      <c r="Y204" s="56" t="s">
        <v>12</v>
      </c>
      <c r="Z204" s="56" t="s">
        <v>87</v>
      </c>
      <c r="AA204" s="56" t="s">
        <v>10</v>
      </c>
    </row>
    <row r="205" spans="1:27" x14ac:dyDescent="0.25">
      <c r="A205" t="s">
        <v>6</v>
      </c>
      <c r="B205" t="s">
        <v>12</v>
      </c>
      <c r="C205" t="s">
        <v>24</v>
      </c>
      <c r="D205" t="s">
        <v>8</v>
      </c>
      <c r="E205">
        <v>12</v>
      </c>
      <c r="F205" s="56">
        <f>VLOOKUP((A205&amp;B205&amp;C205&amp;D205),'API medelfolk båda'!$T$4:$U$159,2,FALSE)</f>
        <v>49531</v>
      </c>
      <c r="G205" s="56">
        <f t="shared" si="3"/>
        <v>24.227251620197453</v>
      </c>
      <c r="K205" t="s">
        <v>15</v>
      </c>
      <c r="L205" t="s">
        <v>12</v>
      </c>
      <c r="M205" t="s">
        <v>87</v>
      </c>
      <c r="N205" t="s">
        <v>8</v>
      </c>
      <c r="O205">
        <v>27</v>
      </c>
      <c r="P205">
        <v>95157.5</v>
      </c>
      <c r="Q205">
        <v>28.374011507238002</v>
      </c>
      <c r="R205">
        <v>24.227251620197453</v>
      </c>
      <c r="X205" s="56" t="s">
        <v>15</v>
      </c>
      <c r="Y205" s="56" t="s">
        <v>12</v>
      </c>
      <c r="Z205" s="56" t="s">
        <v>87</v>
      </c>
      <c r="AA205" s="56" t="s">
        <v>8</v>
      </c>
    </row>
    <row r="206" spans="1:27" x14ac:dyDescent="0.25">
      <c r="A206" t="s">
        <v>6</v>
      </c>
      <c r="B206" t="s">
        <v>12</v>
      </c>
      <c r="C206" t="s">
        <v>55</v>
      </c>
      <c r="D206" t="s">
        <v>11</v>
      </c>
      <c r="E206">
        <v>3</v>
      </c>
      <c r="F206" s="56">
        <f>VLOOKUP((A206&amp;B206&amp;C206),'API medelfolk båda'!$AB$4:$AC$81,2,FALSE)</f>
        <v>42587</v>
      </c>
      <c r="G206" s="56">
        <f t="shared" si="3"/>
        <v>7.0444032216404064</v>
      </c>
      <c r="K206" t="s">
        <v>15</v>
      </c>
      <c r="L206" t="s">
        <v>7</v>
      </c>
      <c r="M206" t="s">
        <v>9</v>
      </c>
      <c r="N206" t="s">
        <v>11</v>
      </c>
      <c r="O206">
        <v>177</v>
      </c>
      <c r="P206">
        <v>2804385.5</v>
      </c>
      <c r="Q206">
        <v>6.3115431170215359</v>
      </c>
      <c r="R206">
        <v>7.0444032216404064</v>
      </c>
      <c r="X206" s="56" t="s">
        <v>15</v>
      </c>
      <c r="Y206" s="56" t="s">
        <v>7</v>
      </c>
      <c r="Z206" s="56" t="s">
        <v>9</v>
      </c>
      <c r="AA206" s="56" t="s">
        <v>11</v>
      </c>
    </row>
    <row r="207" spans="1:27" x14ac:dyDescent="0.25">
      <c r="A207" t="s">
        <v>6</v>
      </c>
      <c r="B207" t="s">
        <v>12</v>
      </c>
      <c r="C207" t="s">
        <v>55</v>
      </c>
      <c r="D207" t="s">
        <v>10</v>
      </c>
      <c r="E207">
        <v>1</v>
      </c>
      <c r="F207" s="56">
        <f>VLOOKUP((A207&amp;B207&amp;C207&amp;D207),'API medelfolk båda'!$T$4:$U$159,2,FALSE)</f>
        <v>22437</v>
      </c>
      <c r="G207" s="56">
        <f t="shared" si="3"/>
        <v>4.456923831171725</v>
      </c>
      <c r="K207" t="s">
        <v>15</v>
      </c>
      <c r="L207" t="s">
        <v>7</v>
      </c>
      <c r="M207" t="s">
        <v>9</v>
      </c>
      <c r="N207" t="s">
        <v>10</v>
      </c>
      <c r="O207">
        <v>52</v>
      </c>
      <c r="P207">
        <v>1362275.5</v>
      </c>
      <c r="Q207">
        <v>3.8171427145243384</v>
      </c>
      <c r="R207">
        <v>4.456923831171725</v>
      </c>
      <c r="X207" s="56" t="s">
        <v>15</v>
      </c>
      <c r="Y207" s="56" t="s">
        <v>7</v>
      </c>
      <c r="Z207" s="56" t="s">
        <v>9</v>
      </c>
      <c r="AA207" s="56" t="s">
        <v>10</v>
      </c>
    </row>
    <row r="208" spans="1:27" x14ac:dyDescent="0.25">
      <c r="A208" t="s">
        <v>6</v>
      </c>
      <c r="B208" t="s">
        <v>12</v>
      </c>
      <c r="C208" t="s">
        <v>55</v>
      </c>
      <c r="D208" t="s">
        <v>8</v>
      </c>
      <c r="E208">
        <v>2</v>
      </c>
      <c r="F208" s="56">
        <f>VLOOKUP((A208&amp;B208&amp;C208&amp;D208),'API medelfolk båda'!$T$4:$U$159,2,FALSE)</f>
        <v>20150</v>
      </c>
      <c r="G208" s="56">
        <f t="shared" si="3"/>
        <v>9.9255583126550864</v>
      </c>
      <c r="K208" t="s">
        <v>15</v>
      </c>
      <c r="L208" t="s">
        <v>7</v>
      </c>
      <c r="M208" t="s">
        <v>9</v>
      </c>
      <c r="N208" t="s">
        <v>8</v>
      </c>
      <c r="O208">
        <v>125</v>
      </c>
      <c r="P208">
        <v>1442110</v>
      </c>
      <c r="Q208">
        <v>8.667854740623115</v>
      </c>
      <c r="R208">
        <v>9.9255583126550864</v>
      </c>
      <c r="X208" s="56" t="s">
        <v>15</v>
      </c>
      <c r="Y208" s="56" t="s">
        <v>7</v>
      </c>
      <c r="Z208" s="56" t="s">
        <v>9</v>
      </c>
      <c r="AA208" s="56" t="s">
        <v>8</v>
      </c>
    </row>
    <row r="209" spans="1:27" x14ac:dyDescent="0.25">
      <c r="A209" t="s">
        <v>6</v>
      </c>
      <c r="B209" t="s">
        <v>7</v>
      </c>
      <c r="C209" t="s">
        <v>9</v>
      </c>
      <c r="D209" t="s">
        <v>11</v>
      </c>
      <c r="E209">
        <v>157</v>
      </c>
      <c r="F209" s="56">
        <f>VLOOKUP((A209&amp;B209&amp;C209),'API medelfolk båda'!$AB$4:$AC$81,2,FALSE)</f>
        <v>2872547</v>
      </c>
      <c r="G209" s="56">
        <f t="shared" si="3"/>
        <v>5.4655328529002309</v>
      </c>
      <c r="K209" t="s">
        <v>15</v>
      </c>
      <c r="L209" t="s">
        <v>7</v>
      </c>
      <c r="M209" t="s">
        <v>24</v>
      </c>
      <c r="N209" t="s">
        <v>11</v>
      </c>
      <c r="O209">
        <v>978</v>
      </c>
      <c r="P209">
        <v>4939838.5</v>
      </c>
      <c r="Q209">
        <v>19.798218099640302</v>
      </c>
      <c r="R209">
        <v>5.4655328529002309</v>
      </c>
      <c r="X209" s="56" t="s">
        <v>15</v>
      </c>
      <c r="Y209" s="56" t="s">
        <v>7</v>
      </c>
      <c r="Z209" s="56" t="s">
        <v>24</v>
      </c>
      <c r="AA209" s="56" t="s">
        <v>11</v>
      </c>
    </row>
    <row r="210" spans="1:27" x14ac:dyDescent="0.25">
      <c r="A210" t="s">
        <v>6</v>
      </c>
      <c r="B210" t="s">
        <v>7</v>
      </c>
      <c r="C210" t="s">
        <v>9</v>
      </c>
      <c r="D210" t="s">
        <v>10</v>
      </c>
      <c r="E210">
        <v>47</v>
      </c>
      <c r="F210" s="56">
        <f>VLOOKUP((A210&amp;B210&amp;C210&amp;D210),'API medelfolk båda'!$T$4:$U$159,2,FALSE)</f>
        <v>1388099</v>
      </c>
      <c r="G210" s="56">
        <f t="shared" si="3"/>
        <v>3.3859256436320462</v>
      </c>
      <c r="K210" t="s">
        <v>15</v>
      </c>
      <c r="L210" t="s">
        <v>7</v>
      </c>
      <c r="M210" t="s">
        <v>24</v>
      </c>
      <c r="N210" t="s">
        <v>10</v>
      </c>
      <c r="O210">
        <v>315</v>
      </c>
      <c r="P210">
        <v>2433681</v>
      </c>
      <c r="Q210">
        <v>12.943356175275232</v>
      </c>
      <c r="R210">
        <v>3.3859256436320462</v>
      </c>
      <c r="X210" s="56" t="s">
        <v>15</v>
      </c>
      <c r="Y210" s="56" t="s">
        <v>7</v>
      </c>
      <c r="Z210" s="56" t="s">
        <v>24</v>
      </c>
      <c r="AA210" s="56" t="s">
        <v>10</v>
      </c>
    </row>
    <row r="211" spans="1:27" x14ac:dyDescent="0.25">
      <c r="A211" t="s">
        <v>6</v>
      </c>
      <c r="B211" t="s">
        <v>7</v>
      </c>
      <c r="C211" t="s">
        <v>9</v>
      </c>
      <c r="D211" t="s">
        <v>8</v>
      </c>
      <c r="E211">
        <v>110</v>
      </c>
      <c r="F211" s="56">
        <f>VLOOKUP((A211&amp;B211&amp;C211&amp;D211),'API medelfolk båda'!$T$4:$U$159,2,FALSE)</f>
        <v>1484448</v>
      </c>
      <c r="G211" s="56">
        <f t="shared" si="3"/>
        <v>7.410161891827804</v>
      </c>
      <c r="K211" t="s">
        <v>15</v>
      </c>
      <c r="L211" t="s">
        <v>7</v>
      </c>
      <c r="M211" t="s">
        <v>24</v>
      </c>
      <c r="N211" t="s">
        <v>8</v>
      </c>
      <c r="O211">
        <v>663</v>
      </c>
      <c r="P211">
        <v>2506157.5</v>
      </c>
      <c r="Q211">
        <v>26.454841724831738</v>
      </c>
      <c r="R211">
        <v>7.410161891827804</v>
      </c>
      <c r="X211" s="56" t="s">
        <v>15</v>
      </c>
      <c r="Y211" s="56" t="s">
        <v>7</v>
      </c>
      <c r="Z211" s="56" t="s">
        <v>24</v>
      </c>
      <c r="AA211" s="56" t="s">
        <v>8</v>
      </c>
    </row>
    <row r="212" spans="1:27" x14ac:dyDescent="0.25">
      <c r="A212" t="s">
        <v>6</v>
      </c>
      <c r="B212" t="s">
        <v>7</v>
      </c>
      <c r="C212" t="s">
        <v>24</v>
      </c>
      <c r="D212" t="s">
        <v>11</v>
      </c>
      <c r="E212">
        <v>971</v>
      </c>
      <c r="F212" s="56">
        <f>VLOOKUP((A212&amp;B212&amp;C212),'API medelfolk båda'!$AB$4:$AC$81,2,FALSE)</f>
        <v>5138295</v>
      </c>
      <c r="G212" s="56">
        <f t="shared" si="3"/>
        <v>18.897319052331561</v>
      </c>
      <c r="K212" t="s">
        <v>15</v>
      </c>
      <c r="L212" t="s">
        <v>7</v>
      </c>
      <c r="M212" t="s">
        <v>55</v>
      </c>
      <c r="N212" t="s">
        <v>11</v>
      </c>
      <c r="O212">
        <v>384</v>
      </c>
      <c r="P212">
        <v>1951885.5</v>
      </c>
      <c r="Q212">
        <v>19.673285138907996</v>
      </c>
      <c r="R212">
        <v>18.897319052331561</v>
      </c>
      <c r="X212" s="56" t="s">
        <v>15</v>
      </c>
      <c r="Y212" s="56" t="s">
        <v>7</v>
      </c>
      <c r="Z212" s="56" t="s">
        <v>55</v>
      </c>
      <c r="AA212" s="56" t="s">
        <v>11</v>
      </c>
    </row>
    <row r="213" spans="1:27" x14ac:dyDescent="0.25">
      <c r="A213" t="s">
        <v>6</v>
      </c>
      <c r="B213" t="s">
        <v>7</v>
      </c>
      <c r="C213" t="s">
        <v>24</v>
      </c>
      <c r="D213" t="s">
        <v>10</v>
      </c>
      <c r="E213">
        <v>312</v>
      </c>
      <c r="F213" s="56">
        <f>VLOOKUP((A213&amp;B213&amp;C213&amp;D213),'API medelfolk båda'!$T$4:$U$159,2,FALSE)</f>
        <v>2523043</v>
      </c>
      <c r="G213" s="56">
        <f t="shared" si="3"/>
        <v>12.366019921182478</v>
      </c>
      <c r="K213" t="s">
        <v>15</v>
      </c>
      <c r="L213" t="s">
        <v>7</v>
      </c>
      <c r="M213" t="s">
        <v>55</v>
      </c>
      <c r="N213" t="s">
        <v>10</v>
      </c>
      <c r="O213">
        <v>122</v>
      </c>
      <c r="P213">
        <v>1056854.5</v>
      </c>
      <c r="Q213">
        <v>11.543689315795126</v>
      </c>
      <c r="R213">
        <v>12.366019921182478</v>
      </c>
      <c r="X213" s="56" t="s">
        <v>15</v>
      </c>
      <c r="Y213" s="56" t="s">
        <v>7</v>
      </c>
      <c r="Z213" s="56" t="s">
        <v>55</v>
      </c>
      <c r="AA213" s="56" t="s">
        <v>10</v>
      </c>
    </row>
    <row r="214" spans="1:27" x14ac:dyDescent="0.25">
      <c r="A214" t="s">
        <v>6</v>
      </c>
      <c r="B214" t="s">
        <v>7</v>
      </c>
      <c r="C214" t="s">
        <v>24</v>
      </c>
      <c r="D214" t="s">
        <v>8</v>
      </c>
      <c r="E214">
        <v>659</v>
      </c>
      <c r="F214" s="56">
        <f>VLOOKUP((A214&amp;B214&amp;C214&amp;D214),'API medelfolk båda'!$T$4:$U$159,2,FALSE)</f>
        <v>2615252</v>
      </c>
      <c r="G214" s="56">
        <f t="shared" si="3"/>
        <v>25.198336527416863</v>
      </c>
      <c r="K214" t="s">
        <v>15</v>
      </c>
      <c r="L214" t="s">
        <v>7</v>
      </c>
      <c r="M214" t="s">
        <v>55</v>
      </c>
      <c r="N214" t="s">
        <v>8</v>
      </c>
      <c r="O214">
        <v>262</v>
      </c>
      <c r="P214">
        <v>895031</v>
      </c>
      <c r="Q214">
        <v>29.272729101003204</v>
      </c>
      <c r="R214">
        <v>25.198336527416863</v>
      </c>
      <c r="X214" s="56" t="s">
        <v>15</v>
      </c>
      <c r="Y214" s="56" t="s">
        <v>7</v>
      </c>
      <c r="Z214" s="56" t="s">
        <v>55</v>
      </c>
      <c r="AA214" s="56" t="s">
        <v>8</v>
      </c>
    </row>
    <row r="215" spans="1:27" x14ac:dyDescent="0.25">
      <c r="A215" t="s">
        <v>6</v>
      </c>
      <c r="B215" t="s">
        <v>7</v>
      </c>
      <c r="C215" t="s">
        <v>55</v>
      </c>
      <c r="D215" t="s">
        <v>11</v>
      </c>
      <c r="E215">
        <v>416</v>
      </c>
      <c r="F215" s="56">
        <f>VLOOKUP((A215&amp;B215&amp;C215),'API medelfolk båda'!$AB$4:$AC$81,2,FALSE)</f>
        <v>2046855.5</v>
      </c>
      <c r="G215" s="56">
        <f t="shared" si="3"/>
        <v>20.323857741789787</v>
      </c>
      <c r="K215" t="s">
        <v>15</v>
      </c>
      <c r="L215" t="s">
        <v>7</v>
      </c>
      <c r="M215" t="s">
        <v>87</v>
      </c>
      <c r="N215" t="s">
        <v>11</v>
      </c>
      <c r="O215">
        <v>1539</v>
      </c>
      <c r="P215">
        <v>9696109.5</v>
      </c>
      <c r="Q215">
        <v>15.872345501048642</v>
      </c>
      <c r="R215">
        <v>20.323857741789787</v>
      </c>
      <c r="X215" s="56" t="s">
        <v>15</v>
      </c>
      <c r="Y215" s="56" t="s">
        <v>7</v>
      </c>
      <c r="Z215" s="56" t="s">
        <v>87</v>
      </c>
      <c r="AA215" s="56" t="s">
        <v>11</v>
      </c>
    </row>
    <row r="216" spans="1:27" x14ac:dyDescent="0.25">
      <c r="A216" t="s">
        <v>6</v>
      </c>
      <c r="B216" t="s">
        <v>7</v>
      </c>
      <c r="C216" t="s">
        <v>55</v>
      </c>
      <c r="D216" t="s">
        <v>10</v>
      </c>
      <c r="E216">
        <v>122</v>
      </c>
      <c r="F216" s="56">
        <f>VLOOKUP((A216&amp;B216&amp;C216&amp;D216),'API medelfolk båda'!$T$4:$U$159,2,FALSE)</f>
        <v>1098551</v>
      </c>
      <c r="G216" s="56">
        <f t="shared" si="3"/>
        <v>11.105538113387544</v>
      </c>
      <c r="K216" t="s">
        <v>15</v>
      </c>
      <c r="L216" t="s">
        <v>7</v>
      </c>
      <c r="M216" t="s">
        <v>87</v>
      </c>
      <c r="N216" t="s">
        <v>10</v>
      </c>
      <c r="O216">
        <v>489</v>
      </c>
      <c r="P216">
        <v>4852811</v>
      </c>
      <c r="Q216">
        <v>10.076633934435115</v>
      </c>
      <c r="R216">
        <v>11.105538113387544</v>
      </c>
      <c r="X216" s="56" t="s">
        <v>15</v>
      </c>
      <c r="Y216" s="56" t="s">
        <v>7</v>
      </c>
      <c r="Z216" s="56" t="s">
        <v>87</v>
      </c>
      <c r="AA216" s="56" t="s">
        <v>10</v>
      </c>
    </row>
    <row r="217" spans="1:27" x14ac:dyDescent="0.25">
      <c r="A217" t="s">
        <v>6</v>
      </c>
      <c r="B217" t="s">
        <v>7</v>
      </c>
      <c r="C217" t="s">
        <v>55</v>
      </c>
      <c r="D217" t="s">
        <v>8</v>
      </c>
      <c r="E217">
        <v>294</v>
      </c>
      <c r="F217" s="56">
        <f>VLOOKUP((A217&amp;B217&amp;C217&amp;D217),'API medelfolk båda'!$T$4:$U$159,2,FALSE)</f>
        <v>948304.5</v>
      </c>
      <c r="G217" s="56">
        <f t="shared" si="3"/>
        <v>31.002700082093881</v>
      </c>
      <c r="K217" t="s">
        <v>15</v>
      </c>
      <c r="L217" t="s">
        <v>7</v>
      </c>
      <c r="M217" t="s">
        <v>87</v>
      </c>
      <c r="N217" t="s">
        <v>8</v>
      </c>
      <c r="O217">
        <v>1050</v>
      </c>
      <c r="P217">
        <v>4843298.5</v>
      </c>
      <c r="Q217">
        <v>21.679440158396183</v>
      </c>
      <c r="R217">
        <v>31.002700082093881</v>
      </c>
      <c r="X217" s="56" t="s">
        <v>15</v>
      </c>
      <c r="Y217" s="56" t="s">
        <v>7</v>
      </c>
      <c r="Z217" s="56" t="s">
        <v>87</v>
      </c>
      <c r="AA217" s="56" t="s">
        <v>8</v>
      </c>
    </row>
    <row r="218" spans="1:27" x14ac:dyDescent="0.25">
      <c r="A218" t="s">
        <v>157</v>
      </c>
      <c r="B218" t="s">
        <v>12</v>
      </c>
      <c r="C218" t="s">
        <v>9</v>
      </c>
      <c r="D218" t="s">
        <v>11</v>
      </c>
      <c r="E218">
        <v>5</v>
      </c>
      <c r="F218" s="56">
        <f>VLOOKUP((A218&amp;B218&amp;C218),'API medelfolk båda'!$AB$4:$AC$81,2,FALSE)</f>
        <v>58461</v>
      </c>
      <c r="G218" s="56">
        <f t="shared" si="3"/>
        <v>8.5527103539111557</v>
      </c>
      <c r="K218" t="s">
        <v>14</v>
      </c>
      <c r="L218" t="s">
        <v>12</v>
      </c>
      <c r="M218" t="s">
        <v>9</v>
      </c>
      <c r="N218" t="s">
        <v>11</v>
      </c>
      <c r="O218">
        <v>5</v>
      </c>
      <c r="P218">
        <v>55818.5</v>
      </c>
      <c r="Q218">
        <v>8.9576036618683759</v>
      </c>
      <c r="R218">
        <v>0.85527103539111549</v>
      </c>
      <c r="X218" s="56" t="s">
        <v>14</v>
      </c>
      <c r="Y218" s="56" t="s">
        <v>12</v>
      </c>
      <c r="Z218" s="56" t="s">
        <v>9</v>
      </c>
      <c r="AA218" s="56" t="s">
        <v>11</v>
      </c>
    </row>
    <row r="219" spans="1:27" x14ac:dyDescent="0.25">
      <c r="A219" t="s">
        <v>157</v>
      </c>
      <c r="B219" t="s">
        <v>12</v>
      </c>
      <c r="C219" t="s">
        <v>9</v>
      </c>
      <c r="D219" t="s">
        <v>10</v>
      </c>
      <c r="E219">
        <v>3</v>
      </c>
      <c r="F219" s="56">
        <f>VLOOKUP((A219&amp;B219&amp;C219&amp;D219),'API medelfolk båda'!$T$4:$U$159,2,FALSE)</f>
        <v>28073</v>
      </c>
      <c r="G219" s="56">
        <f t="shared" si="3"/>
        <v>10.686424678516724</v>
      </c>
      <c r="K219" t="s">
        <v>14</v>
      </c>
      <c r="L219" t="s">
        <v>12</v>
      </c>
      <c r="M219" t="s">
        <v>9</v>
      </c>
      <c r="N219" t="s">
        <v>10</v>
      </c>
      <c r="O219">
        <v>1</v>
      </c>
      <c r="P219">
        <v>26892</v>
      </c>
      <c r="Q219">
        <v>3.7185780157667709</v>
      </c>
      <c r="R219">
        <v>1.0686424678516724</v>
      </c>
      <c r="X219" s="56" t="s">
        <v>14</v>
      </c>
      <c r="Y219" s="56" t="s">
        <v>12</v>
      </c>
      <c r="Z219" s="56" t="s">
        <v>9</v>
      </c>
      <c r="AA219" s="56" t="s">
        <v>10</v>
      </c>
    </row>
    <row r="220" spans="1:27" x14ac:dyDescent="0.25">
      <c r="A220" t="s">
        <v>157</v>
      </c>
      <c r="B220" t="s">
        <v>12</v>
      </c>
      <c r="C220" t="s">
        <v>9</v>
      </c>
      <c r="D220" t="s">
        <v>8</v>
      </c>
      <c r="E220">
        <v>2</v>
      </c>
      <c r="F220" s="56">
        <f>VLOOKUP((A220&amp;B220&amp;C220&amp;D220),'API medelfolk båda'!$T$4:$U$159,2,FALSE)</f>
        <v>30388</v>
      </c>
      <c r="G220" s="56">
        <f t="shared" si="3"/>
        <v>6.5815453468474399</v>
      </c>
      <c r="K220" t="s">
        <v>14</v>
      </c>
      <c r="L220" t="s">
        <v>12</v>
      </c>
      <c r="M220" t="s">
        <v>9</v>
      </c>
      <c r="N220" t="s">
        <v>8</v>
      </c>
      <c r="O220">
        <v>4</v>
      </c>
      <c r="P220">
        <v>28926.5</v>
      </c>
      <c r="Q220">
        <v>13.828150657701416</v>
      </c>
      <c r="R220">
        <v>0.65815453468474394</v>
      </c>
      <c r="X220" s="56" t="s">
        <v>14</v>
      </c>
      <c r="Y220" s="56" t="s">
        <v>12</v>
      </c>
      <c r="Z220" s="56" t="s">
        <v>9</v>
      </c>
      <c r="AA220" s="56" t="s">
        <v>8</v>
      </c>
    </row>
    <row r="221" spans="1:27" x14ac:dyDescent="0.25">
      <c r="A221" t="s">
        <v>157</v>
      </c>
      <c r="B221" t="s">
        <v>12</v>
      </c>
      <c r="C221" t="s">
        <v>24</v>
      </c>
      <c r="D221" t="s">
        <v>11</v>
      </c>
      <c r="E221">
        <v>24</v>
      </c>
      <c r="F221" s="56">
        <f>VLOOKUP((A221&amp;B221&amp;C221),'API medelfolk båda'!$AB$4:$AC$81,2,FALSE)</f>
        <v>97178</v>
      </c>
      <c r="G221" s="56">
        <f t="shared" si="3"/>
        <v>24.696947868859208</v>
      </c>
      <c r="K221" t="s">
        <v>14</v>
      </c>
      <c r="L221" t="s">
        <v>12</v>
      </c>
      <c r="M221" t="s">
        <v>24</v>
      </c>
      <c r="N221" t="s">
        <v>11</v>
      </c>
      <c r="O221">
        <v>14</v>
      </c>
      <c r="P221">
        <v>93079</v>
      </c>
      <c r="Q221">
        <v>15.040986688726781</v>
      </c>
      <c r="R221">
        <v>2.4696947868859205</v>
      </c>
      <c r="X221" s="56" t="s">
        <v>14</v>
      </c>
      <c r="Y221" s="56" t="s">
        <v>12</v>
      </c>
      <c r="Z221" s="56" t="s">
        <v>24</v>
      </c>
      <c r="AA221" s="56" t="s">
        <v>11</v>
      </c>
    </row>
    <row r="222" spans="1:27" x14ac:dyDescent="0.25">
      <c r="A222" t="s">
        <v>157</v>
      </c>
      <c r="B222" t="s">
        <v>12</v>
      </c>
      <c r="C222" t="s">
        <v>24</v>
      </c>
      <c r="D222" t="s">
        <v>10</v>
      </c>
      <c r="E222">
        <v>10</v>
      </c>
      <c r="F222" s="56">
        <f>VLOOKUP((A222&amp;B222&amp;C222&amp;D222),'API medelfolk båda'!$T$4:$U$159,2,FALSE)</f>
        <v>46907</v>
      </c>
      <c r="G222" s="56">
        <f t="shared" si="3"/>
        <v>21.318779713049224</v>
      </c>
      <c r="K222" t="s">
        <v>14</v>
      </c>
      <c r="L222" t="s">
        <v>12</v>
      </c>
      <c r="M222" t="s">
        <v>24</v>
      </c>
      <c r="N222" t="s">
        <v>10</v>
      </c>
      <c r="O222">
        <v>4</v>
      </c>
      <c r="P222">
        <v>45089.5</v>
      </c>
      <c r="Q222">
        <v>8.8712449683407453</v>
      </c>
      <c r="R222">
        <v>2.1318779713049225</v>
      </c>
      <c r="X222" s="56" t="s">
        <v>14</v>
      </c>
      <c r="Y222" s="56" t="s">
        <v>12</v>
      </c>
      <c r="Z222" s="56" t="s">
        <v>24</v>
      </c>
      <c r="AA222" s="56" t="s">
        <v>10</v>
      </c>
    </row>
    <row r="223" spans="1:27" x14ac:dyDescent="0.25">
      <c r="A223" t="s">
        <v>157</v>
      </c>
      <c r="B223" t="s">
        <v>12</v>
      </c>
      <c r="C223" t="s">
        <v>24</v>
      </c>
      <c r="D223" t="s">
        <v>8</v>
      </c>
      <c r="E223">
        <v>14</v>
      </c>
      <c r="F223" s="56">
        <f>VLOOKUP((A223&amp;B223&amp;C223&amp;D223),'API medelfolk båda'!$T$4:$U$159,2,FALSE)</f>
        <v>50271</v>
      </c>
      <c r="G223" s="56">
        <f t="shared" si="3"/>
        <v>27.849058105070519</v>
      </c>
      <c r="K223" t="s">
        <v>14</v>
      </c>
      <c r="L223" t="s">
        <v>12</v>
      </c>
      <c r="M223" t="s">
        <v>24</v>
      </c>
      <c r="N223" t="s">
        <v>8</v>
      </c>
      <c r="O223">
        <v>10</v>
      </c>
      <c r="P223">
        <v>47989.5</v>
      </c>
      <c r="Q223">
        <v>20.837891622125671</v>
      </c>
      <c r="R223">
        <v>2.7849058105070519</v>
      </c>
      <c r="X223" s="56" t="s">
        <v>14</v>
      </c>
      <c r="Y223" s="56" t="s">
        <v>12</v>
      </c>
      <c r="Z223" s="56" t="s">
        <v>24</v>
      </c>
      <c r="AA223" s="56" t="s">
        <v>8</v>
      </c>
    </row>
    <row r="224" spans="1:27" x14ac:dyDescent="0.25">
      <c r="A224" t="s">
        <v>157</v>
      </c>
      <c r="B224" t="s">
        <v>12</v>
      </c>
      <c r="C224" t="s">
        <v>55</v>
      </c>
      <c r="D224" t="s">
        <v>11</v>
      </c>
      <c r="E224">
        <v>6</v>
      </c>
      <c r="F224" s="56">
        <f>VLOOKUP((A224&amp;B224&amp;C224),'API medelfolk båda'!$AB$4:$AC$81,2,FALSE)</f>
        <v>43063.5</v>
      </c>
      <c r="G224" s="56">
        <f t="shared" si="3"/>
        <v>13.93291302379045</v>
      </c>
      <c r="K224" t="s">
        <v>14</v>
      </c>
      <c r="L224" t="s">
        <v>12</v>
      </c>
      <c r="M224" t="s">
        <v>55</v>
      </c>
      <c r="N224" t="s">
        <v>11</v>
      </c>
      <c r="O224">
        <v>8</v>
      </c>
      <c r="P224">
        <v>41351</v>
      </c>
      <c r="Q224">
        <v>19.346569611375784</v>
      </c>
      <c r="R224">
        <v>1.3932913023790447</v>
      </c>
      <c r="X224" s="56" t="s">
        <v>14</v>
      </c>
      <c r="Y224" s="56" t="s">
        <v>12</v>
      </c>
      <c r="Z224" s="56" t="s">
        <v>55</v>
      </c>
      <c r="AA224" s="56" t="s">
        <v>11</v>
      </c>
    </row>
    <row r="225" spans="1:27" x14ac:dyDescent="0.25">
      <c r="A225" t="s">
        <v>157</v>
      </c>
      <c r="B225" t="s">
        <v>12</v>
      </c>
      <c r="C225" t="s">
        <v>55</v>
      </c>
      <c r="D225" t="s">
        <v>10</v>
      </c>
      <c r="E225">
        <v>2</v>
      </c>
      <c r="F225" s="56">
        <f>VLOOKUP((A225&amp;B225&amp;C225&amp;D225),'API medelfolk båda'!$T$4:$U$159,2,FALSE)</f>
        <v>22630</v>
      </c>
      <c r="G225" s="56">
        <f t="shared" si="3"/>
        <v>8.8378258948298711</v>
      </c>
      <c r="K225" t="s">
        <v>14</v>
      </c>
      <c r="L225" t="s">
        <v>12</v>
      </c>
      <c r="M225" t="s">
        <v>55</v>
      </c>
      <c r="N225" t="s">
        <v>10</v>
      </c>
      <c r="O225">
        <v>3</v>
      </c>
      <c r="P225">
        <v>21910</v>
      </c>
      <c r="Q225">
        <v>13.692377909630306</v>
      </c>
      <c r="R225">
        <v>0.88378258948298727</v>
      </c>
      <c r="X225" s="56" t="s">
        <v>14</v>
      </c>
      <c r="Y225" s="56" t="s">
        <v>12</v>
      </c>
      <c r="Z225" s="56" t="s">
        <v>55</v>
      </c>
      <c r="AA225" s="56" t="s">
        <v>10</v>
      </c>
    </row>
    <row r="226" spans="1:27" x14ac:dyDescent="0.25">
      <c r="A226" t="s">
        <v>157</v>
      </c>
      <c r="B226" t="s">
        <v>12</v>
      </c>
      <c r="C226" t="s">
        <v>55</v>
      </c>
      <c r="D226" t="s">
        <v>8</v>
      </c>
      <c r="E226">
        <v>4</v>
      </c>
      <c r="F226" s="56">
        <f>VLOOKUP((A226&amp;B226&amp;C226&amp;D226),'API medelfolk båda'!$T$4:$U$159,2,FALSE)</f>
        <v>20433.5</v>
      </c>
      <c r="G226" s="56">
        <f t="shared" si="3"/>
        <v>19.575696772456997</v>
      </c>
      <c r="K226" t="s">
        <v>14</v>
      </c>
      <c r="L226" t="s">
        <v>12</v>
      </c>
      <c r="M226" t="s">
        <v>55</v>
      </c>
      <c r="N226" t="s">
        <v>8</v>
      </c>
      <c r="O226">
        <v>5</v>
      </c>
      <c r="P226">
        <v>19441</v>
      </c>
      <c r="Q226">
        <v>25.718841623373283</v>
      </c>
      <c r="R226">
        <v>1.9575696772456992</v>
      </c>
      <c r="X226" s="56" t="s">
        <v>14</v>
      </c>
      <c r="Y226" s="56" t="s">
        <v>12</v>
      </c>
      <c r="Z226" s="56" t="s">
        <v>55</v>
      </c>
      <c r="AA226" s="56" t="s">
        <v>8</v>
      </c>
    </row>
    <row r="227" spans="1:27" x14ac:dyDescent="0.25">
      <c r="A227" t="s">
        <v>157</v>
      </c>
      <c r="B227" t="s">
        <v>7</v>
      </c>
      <c r="C227" t="s">
        <v>9</v>
      </c>
      <c r="D227" t="s">
        <v>11</v>
      </c>
      <c r="E227">
        <v>171</v>
      </c>
      <c r="F227" s="56">
        <f>VLOOKUP((A227&amp;B227&amp;C227),'API medelfolk båda'!$AB$4:$AC$81,2,FALSE)</f>
        <v>2897404</v>
      </c>
      <c r="G227" s="56">
        <f t="shared" si="3"/>
        <v>5.9018348839167754</v>
      </c>
      <c r="K227" t="s">
        <v>14</v>
      </c>
      <c r="L227" t="s">
        <v>12</v>
      </c>
      <c r="M227" t="s">
        <v>87</v>
      </c>
      <c r="N227" t="s">
        <v>11</v>
      </c>
      <c r="O227">
        <v>27</v>
      </c>
      <c r="P227">
        <v>190248.5</v>
      </c>
      <c r="Q227">
        <v>14.191964719826963</v>
      </c>
      <c r="R227">
        <v>0.59018348839167745</v>
      </c>
      <c r="X227" s="56" t="s">
        <v>14</v>
      </c>
      <c r="Y227" s="56" t="s">
        <v>12</v>
      </c>
      <c r="Z227" s="56" t="s">
        <v>87</v>
      </c>
      <c r="AA227" s="56" t="s">
        <v>11</v>
      </c>
    </row>
    <row r="228" spans="1:27" x14ac:dyDescent="0.25">
      <c r="A228" t="s">
        <v>157</v>
      </c>
      <c r="B228" t="s">
        <v>7</v>
      </c>
      <c r="C228" t="s">
        <v>9</v>
      </c>
      <c r="D228" t="s">
        <v>10</v>
      </c>
      <c r="E228">
        <v>62</v>
      </c>
      <c r="F228" s="56">
        <f>VLOOKUP((A228&amp;B228&amp;C228&amp;D228),'API medelfolk båda'!$T$4:$U$159,2,FALSE)</f>
        <v>1398010.5</v>
      </c>
      <c r="G228" s="56">
        <f t="shared" si="3"/>
        <v>4.434873700877068</v>
      </c>
      <c r="K228" t="s">
        <v>14</v>
      </c>
      <c r="L228" t="s">
        <v>12</v>
      </c>
      <c r="M228" t="s">
        <v>87</v>
      </c>
      <c r="N228" t="s">
        <v>10</v>
      </c>
      <c r="O228">
        <v>8</v>
      </c>
      <c r="P228">
        <v>93891.5</v>
      </c>
      <c r="Q228">
        <v>8.5204730992688358</v>
      </c>
      <c r="R228">
        <v>0.44348737008770678</v>
      </c>
      <c r="X228" s="56" t="s">
        <v>14</v>
      </c>
      <c r="Y228" s="56" t="s">
        <v>12</v>
      </c>
      <c r="Z228" s="56" t="s">
        <v>87</v>
      </c>
      <c r="AA228" s="56" t="s">
        <v>10</v>
      </c>
    </row>
    <row r="229" spans="1:27" x14ac:dyDescent="0.25">
      <c r="A229" t="s">
        <v>157</v>
      </c>
      <c r="B229" t="s">
        <v>7</v>
      </c>
      <c r="C229" t="s">
        <v>9</v>
      </c>
      <c r="D229" t="s">
        <v>8</v>
      </c>
      <c r="E229">
        <v>109</v>
      </c>
      <c r="F229" s="56">
        <f>VLOOKUP((A229&amp;B229&amp;C229&amp;D229),'API medelfolk båda'!$T$4:$U$159,2,FALSE)</f>
        <v>1499393.5</v>
      </c>
      <c r="G229" s="56">
        <f t="shared" si="3"/>
        <v>7.2696060106969913</v>
      </c>
      <c r="K229" t="s">
        <v>14</v>
      </c>
      <c r="L229" t="s">
        <v>12</v>
      </c>
      <c r="M229" t="s">
        <v>87</v>
      </c>
      <c r="N229" t="s">
        <v>8</v>
      </c>
      <c r="O229">
        <v>19</v>
      </c>
      <c r="P229">
        <v>96357</v>
      </c>
      <c r="Q229">
        <v>19.718339093163962</v>
      </c>
      <c r="R229">
        <v>0.72696060106969917</v>
      </c>
      <c r="X229" s="56" t="s">
        <v>14</v>
      </c>
      <c r="Y229" s="56" t="s">
        <v>12</v>
      </c>
      <c r="Z229" s="56" t="s">
        <v>87</v>
      </c>
      <c r="AA229" s="56" t="s">
        <v>8</v>
      </c>
    </row>
    <row r="230" spans="1:27" x14ac:dyDescent="0.25">
      <c r="A230" t="s">
        <v>157</v>
      </c>
      <c r="B230" t="s">
        <v>7</v>
      </c>
      <c r="C230" t="s">
        <v>24</v>
      </c>
      <c r="D230" t="s">
        <v>11</v>
      </c>
      <c r="E230">
        <v>1012</v>
      </c>
      <c r="F230" s="56">
        <f>VLOOKUP((A230&amp;B230&amp;C230),'API medelfolk båda'!$AB$4:$AC$81,2,FALSE)</f>
        <v>5201135</v>
      </c>
      <c r="G230" s="56">
        <f t="shared" si="3"/>
        <v>19.457291533482596</v>
      </c>
      <c r="K230" t="s">
        <v>14</v>
      </c>
      <c r="L230" t="s">
        <v>7</v>
      </c>
      <c r="M230" t="s">
        <v>9</v>
      </c>
      <c r="N230" t="s">
        <v>11</v>
      </c>
      <c r="O230">
        <v>155</v>
      </c>
      <c r="P230">
        <v>2817312.5</v>
      </c>
      <c r="Q230">
        <v>5.5016970960800409</v>
      </c>
      <c r="R230">
        <v>1.9457291533482595</v>
      </c>
      <c r="X230" s="56" t="s">
        <v>14</v>
      </c>
      <c r="Y230" s="56" t="s">
        <v>7</v>
      </c>
      <c r="Z230" s="56" t="s">
        <v>9</v>
      </c>
      <c r="AA230" s="56" t="s">
        <v>11</v>
      </c>
    </row>
    <row r="231" spans="1:27" x14ac:dyDescent="0.25">
      <c r="A231" t="s">
        <v>157</v>
      </c>
      <c r="B231" t="s">
        <v>7</v>
      </c>
      <c r="C231" t="s">
        <v>24</v>
      </c>
      <c r="D231" t="s">
        <v>10</v>
      </c>
      <c r="E231">
        <v>312</v>
      </c>
      <c r="F231" s="56">
        <f>VLOOKUP((A231&amp;B231&amp;C231&amp;D231),'API medelfolk båda'!$T$4:$U$159,2,FALSE)</f>
        <v>2553112</v>
      </c>
      <c r="G231" s="56">
        <f t="shared" si="3"/>
        <v>12.220380461178358</v>
      </c>
      <c r="K231" t="s">
        <v>14</v>
      </c>
      <c r="L231" t="s">
        <v>7</v>
      </c>
      <c r="M231" t="s">
        <v>9</v>
      </c>
      <c r="N231" t="s">
        <v>10</v>
      </c>
      <c r="O231">
        <v>54</v>
      </c>
      <c r="P231">
        <v>1366597</v>
      </c>
      <c r="Q231">
        <v>3.9514209382868541</v>
      </c>
      <c r="R231">
        <v>1.2220380461178357</v>
      </c>
      <c r="X231" s="56" t="s">
        <v>14</v>
      </c>
      <c r="Y231" s="56" t="s">
        <v>7</v>
      </c>
      <c r="Z231" s="56" t="s">
        <v>9</v>
      </c>
      <c r="AA231" s="56" t="s">
        <v>10</v>
      </c>
    </row>
    <row r="232" spans="1:27" x14ac:dyDescent="0.25">
      <c r="A232" t="s">
        <v>157</v>
      </c>
      <c r="B232" t="s">
        <v>7</v>
      </c>
      <c r="C232" t="s">
        <v>24</v>
      </c>
      <c r="D232" t="s">
        <v>8</v>
      </c>
      <c r="E232">
        <v>700</v>
      </c>
      <c r="F232" s="56">
        <f>VLOOKUP((A232&amp;B232&amp;C232&amp;D232),'API medelfolk båda'!$T$4:$U$159,2,FALSE)</f>
        <v>2648023</v>
      </c>
      <c r="G232" s="56">
        <f t="shared" si="3"/>
        <v>26.43481570968228</v>
      </c>
      <c r="K232" t="s">
        <v>14</v>
      </c>
      <c r="L232" t="s">
        <v>7</v>
      </c>
      <c r="M232" t="s">
        <v>9</v>
      </c>
      <c r="N232" t="s">
        <v>8</v>
      </c>
      <c r="O232">
        <v>101</v>
      </c>
      <c r="P232">
        <v>1450715.5</v>
      </c>
      <c r="Q232">
        <v>6.9620818141117269</v>
      </c>
      <c r="R232">
        <v>2.6434815709682278</v>
      </c>
      <c r="X232" s="56" t="s">
        <v>14</v>
      </c>
      <c r="Y232" s="56" t="s">
        <v>7</v>
      </c>
      <c r="Z232" s="56" t="s">
        <v>9</v>
      </c>
      <c r="AA232" s="56" t="s">
        <v>8</v>
      </c>
    </row>
    <row r="233" spans="1:27" x14ac:dyDescent="0.25">
      <c r="A233" t="s">
        <v>157</v>
      </c>
      <c r="B233" t="s">
        <v>7</v>
      </c>
      <c r="C233" t="s">
        <v>55</v>
      </c>
      <c r="D233" t="s">
        <v>11</v>
      </c>
      <c r="E233">
        <v>391</v>
      </c>
      <c r="F233" s="56">
        <f>VLOOKUP((A233&amp;B233&amp;C233),'API medelfolk båda'!$AB$4:$AC$81,2,FALSE)</f>
        <v>2076674.5</v>
      </c>
      <c r="G233" s="56">
        <f t="shared" si="3"/>
        <v>18.828179380061727</v>
      </c>
      <c r="K233" t="s">
        <v>14</v>
      </c>
      <c r="L233" t="s">
        <v>7</v>
      </c>
      <c r="M233" t="s">
        <v>24</v>
      </c>
      <c r="N233" t="s">
        <v>11</v>
      </c>
      <c r="O233">
        <v>1015</v>
      </c>
      <c r="P233">
        <v>4994579.5</v>
      </c>
      <c r="Q233">
        <v>20.322031113930613</v>
      </c>
      <c r="R233">
        <v>1.8828179380061729</v>
      </c>
      <c r="X233" s="56" t="s">
        <v>14</v>
      </c>
      <c r="Y233" s="56" t="s">
        <v>7</v>
      </c>
      <c r="Z233" s="56" t="s">
        <v>24</v>
      </c>
      <c r="AA233" s="56" t="s">
        <v>11</v>
      </c>
    </row>
    <row r="234" spans="1:27" x14ac:dyDescent="0.25">
      <c r="A234" t="s">
        <v>157</v>
      </c>
      <c r="B234" t="s">
        <v>7</v>
      </c>
      <c r="C234" t="s">
        <v>55</v>
      </c>
      <c r="D234" t="s">
        <v>10</v>
      </c>
      <c r="E234">
        <v>118</v>
      </c>
      <c r="F234" s="56">
        <f>VLOOKUP((A234&amp;B234&amp;C234&amp;D234),'API medelfolk båda'!$T$4:$U$159,2,FALSE)</f>
        <v>1111541</v>
      </c>
      <c r="G234" s="56">
        <f t="shared" si="3"/>
        <v>10.615892711110071</v>
      </c>
      <c r="K234" t="s">
        <v>14</v>
      </c>
      <c r="L234" t="s">
        <v>7</v>
      </c>
      <c r="M234" t="s">
        <v>24</v>
      </c>
      <c r="N234" t="s">
        <v>10</v>
      </c>
      <c r="O234">
        <v>289</v>
      </c>
      <c r="P234">
        <v>2458512</v>
      </c>
      <c r="Q234">
        <v>11.755077868239001</v>
      </c>
      <c r="R234">
        <v>1.0615892711110071</v>
      </c>
      <c r="X234" s="56" t="s">
        <v>14</v>
      </c>
      <c r="Y234" s="56" t="s">
        <v>7</v>
      </c>
      <c r="Z234" s="56" t="s">
        <v>24</v>
      </c>
      <c r="AA234" s="56" t="s">
        <v>10</v>
      </c>
    </row>
    <row r="235" spans="1:27" x14ac:dyDescent="0.25">
      <c r="A235" t="s">
        <v>157</v>
      </c>
      <c r="B235" t="s">
        <v>7</v>
      </c>
      <c r="C235" t="s">
        <v>55</v>
      </c>
      <c r="D235" t="s">
        <v>8</v>
      </c>
      <c r="E235">
        <v>273</v>
      </c>
      <c r="F235" s="56">
        <f>VLOOKUP((A235&amp;B235&amp;C235&amp;D235),'API medelfolk båda'!$T$4:$U$159,2,FALSE)</f>
        <v>965133.5</v>
      </c>
      <c r="G235" s="56">
        <f t="shared" si="3"/>
        <v>28.286242265966315</v>
      </c>
      <c r="K235" t="s">
        <v>14</v>
      </c>
      <c r="L235" t="s">
        <v>7</v>
      </c>
      <c r="M235" t="s">
        <v>24</v>
      </c>
      <c r="N235" t="s">
        <v>8</v>
      </c>
      <c r="O235">
        <v>726</v>
      </c>
      <c r="P235">
        <v>2536067.5</v>
      </c>
      <c r="Q235">
        <v>28.62699829558953</v>
      </c>
      <c r="R235">
        <v>2.8286242265966313</v>
      </c>
      <c r="X235" s="56" t="s">
        <v>14</v>
      </c>
      <c r="Y235" s="56" t="s">
        <v>7</v>
      </c>
      <c r="Z235" s="56" t="s">
        <v>24</v>
      </c>
      <c r="AA235" s="56" t="s">
        <v>8</v>
      </c>
    </row>
    <row r="236" spans="1:27" x14ac:dyDescent="0.25">
      <c r="A236" s="86" t="s">
        <v>23</v>
      </c>
      <c r="B236" s="86" t="s">
        <v>12</v>
      </c>
      <c r="C236" s="56" t="s">
        <v>87</v>
      </c>
      <c r="D236" s="56" t="s">
        <v>11</v>
      </c>
      <c r="E236" s="4">
        <v>27</v>
      </c>
      <c r="F236" s="56">
        <f>VLOOKUP(A236&amp;B236,'API medelfolk båda'!$AR$4:$AS$29,2,FALSE)</f>
        <v>179039</v>
      </c>
      <c r="G236" s="56">
        <f t="shared" si="3"/>
        <v>15.080513184278287</v>
      </c>
      <c r="K236" t="s">
        <v>14</v>
      </c>
      <c r="L236" t="s">
        <v>7</v>
      </c>
      <c r="M236" t="s">
        <v>55</v>
      </c>
      <c r="N236" t="s">
        <v>11</v>
      </c>
      <c r="O236">
        <v>384</v>
      </c>
      <c r="P236">
        <v>1987294</v>
      </c>
      <c r="Q236">
        <v>19.322757478259383</v>
      </c>
      <c r="X236" s="56" t="s">
        <v>14</v>
      </c>
      <c r="Y236" s="56" t="s">
        <v>7</v>
      </c>
      <c r="Z236" s="56" t="s">
        <v>55</v>
      </c>
      <c r="AA236" s="56" t="s">
        <v>11</v>
      </c>
    </row>
    <row r="237" spans="1:27" x14ac:dyDescent="0.25">
      <c r="A237" s="86" t="s">
        <v>23</v>
      </c>
      <c r="B237" s="86" t="s">
        <v>7</v>
      </c>
      <c r="C237" s="56" t="s">
        <v>87</v>
      </c>
      <c r="D237" s="56" t="s">
        <v>11</v>
      </c>
      <c r="E237" s="4">
        <v>1458</v>
      </c>
      <c r="F237" s="56">
        <f>VLOOKUP(A237&amp;B237,'API medelfolk båda'!$AR$4:$AS$29,2,FALSE)</f>
        <v>9080504.5</v>
      </c>
      <c r="G237" s="56">
        <f t="shared" si="3"/>
        <v>16.056376603304365</v>
      </c>
      <c r="K237" t="s">
        <v>14</v>
      </c>
      <c r="L237" t="s">
        <v>7</v>
      </c>
      <c r="M237" t="s">
        <v>55</v>
      </c>
      <c r="N237" t="s">
        <v>10</v>
      </c>
      <c r="O237">
        <v>119</v>
      </c>
      <c r="P237">
        <v>1072474</v>
      </c>
      <c r="Q237">
        <v>11.095840085633776</v>
      </c>
      <c r="X237" s="56" t="s">
        <v>14</v>
      </c>
      <c r="Y237" s="56" t="s">
        <v>7</v>
      </c>
      <c r="Z237" s="56" t="s">
        <v>55</v>
      </c>
      <c r="AA237" s="56" t="s">
        <v>10</v>
      </c>
    </row>
    <row r="238" spans="1:27" x14ac:dyDescent="0.25">
      <c r="A238" s="86" t="s">
        <v>22</v>
      </c>
      <c r="B238" s="86" t="s">
        <v>12</v>
      </c>
      <c r="C238" s="56" t="s">
        <v>87</v>
      </c>
      <c r="D238" s="56" t="s">
        <v>11</v>
      </c>
      <c r="E238" s="4">
        <v>22</v>
      </c>
      <c r="F238" s="56">
        <f>VLOOKUP(A238&amp;B238,'API medelfolk båda'!$AR$4:$AS$29,2,FALSE)</f>
        <v>180211</v>
      </c>
      <c r="G238" s="56">
        <f t="shared" si="3"/>
        <v>12.207911836680335</v>
      </c>
      <c r="K238" t="s">
        <v>14</v>
      </c>
      <c r="L238" t="s">
        <v>7</v>
      </c>
      <c r="M238" t="s">
        <v>55</v>
      </c>
      <c r="N238" t="s">
        <v>8</v>
      </c>
      <c r="O238">
        <v>265</v>
      </c>
      <c r="P238">
        <v>914820</v>
      </c>
      <c r="Q238">
        <v>28.967447148072846</v>
      </c>
      <c r="X238" s="56" t="s">
        <v>14</v>
      </c>
      <c r="Y238" s="56" t="s">
        <v>7</v>
      </c>
      <c r="Z238" s="56" t="s">
        <v>55</v>
      </c>
      <c r="AA238" s="56" t="s">
        <v>8</v>
      </c>
    </row>
    <row r="239" spans="1:27" x14ac:dyDescent="0.25">
      <c r="A239" s="86" t="s">
        <v>22</v>
      </c>
      <c r="B239" s="86" t="s">
        <v>7</v>
      </c>
      <c r="C239" s="56" t="s">
        <v>87</v>
      </c>
      <c r="D239" s="56" t="s">
        <v>11</v>
      </c>
      <c r="E239" s="4">
        <v>1453</v>
      </c>
      <c r="F239" s="56">
        <f>VLOOKUP(A239&amp;B239,'API medelfolk båda'!$AR$4:$AS$29,2,FALSE)</f>
        <v>9148092</v>
      </c>
      <c r="G239" s="56">
        <f t="shared" si="3"/>
        <v>15.88309343631437</v>
      </c>
      <c r="K239" t="s">
        <v>14</v>
      </c>
      <c r="L239" t="s">
        <v>7</v>
      </c>
      <c r="M239" t="s">
        <v>87</v>
      </c>
      <c r="N239" t="s">
        <v>11</v>
      </c>
      <c r="O239">
        <v>1554</v>
      </c>
      <c r="P239">
        <v>9799186</v>
      </c>
      <c r="Q239">
        <v>15.858460080255645</v>
      </c>
      <c r="X239" s="56" t="s">
        <v>14</v>
      </c>
      <c r="Y239" s="56" t="s">
        <v>7</v>
      </c>
      <c r="Z239" s="56" t="s">
        <v>87</v>
      </c>
      <c r="AA239" s="56" t="s">
        <v>11</v>
      </c>
    </row>
    <row r="240" spans="1:27" x14ac:dyDescent="0.25">
      <c r="A240" s="86" t="s">
        <v>21</v>
      </c>
      <c r="B240" s="86" t="s">
        <v>12</v>
      </c>
      <c r="C240" s="56" t="s">
        <v>87</v>
      </c>
      <c r="D240" s="56" t="s">
        <v>11</v>
      </c>
      <c r="E240" s="4">
        <v>29</v>
      </c>
      <c r="F240" s="56">
        <f>VLOOKUP(A240&amp;B240,'API medelfolk båda'!$AR$4:$AS$29,2,FALSE)</f>
        <v>181505.5</v>
      </c>
      <c r="G240" s="56">
        <f t="shared" si="3"/>
        <v>15.977477266529112</v>
      </c>
      <c r="K240" t="s">
        <v>14</v>
      </c>
      <c r="L240" t="s">
        <v>7</v>
      </c>
      <c r="M240" t="s">
        <v>87</v>
      </c>
      <c r="N240" t="s">
        <v>10</v>
      </c>
      <c r="O240">
        <v>462</v>
      </c>
      <c r="P240">
        <v>4897583</v>
      </c>
      <c r="Q240">
        <v>9.433224510947543</v>
      </c>
      <c r="X240" s="56" t="s">
        <v>14</v>
      </c>
      <c r="Y240" s="56" t="s">
        <v>7</v>
      </c>
      <c r="Z240" s="56" t="s">
        <v>87</v>
      </c>
      <c r="AA240" s="56" t="s">
        <v>10</v>
      </c>
    </row>
    <row r="241" spans="1:27" x14ac:dyDescent="0.25">
      <c r="A241" s="87" t="s">
        <v>21</v>
      </c>
      <c r="B241" s="86" t="s">
        <v>7</v>
      </c>
      <c r="C241" s="56" t="s">
        <v>87</v>
      </c>
      <c r="D241" s="56" t="s">
        <v>11</v>
      </c>
      <c r="E241" s="4">
        <v>1476</v>
      </c>
      <c r="F241" s="56">
        <f>VLOOKUP(A241&amp;B241,'API medelfolk båda'!$AR$4:$AS$29,2,FALSE)</f>
        <v>9219637</v>
      </c>
      <c r="G241" s="56">
        <f t="shared" si="3"/>
        <v>16.009307090940784</v>
      </c>
      <c r="K241" t="s">
        <v>14</v>
      </c>
      <c r="L241" t="s">
        <v>7</v>
      </c>
      <c r="M241" t="s">
        <v>87</v>
      </c>
      <c r="N241" t="s">
        <v>8</v>
      </c>
      <c r="O241">
        <v>1092</v>
      </c>
      <c r="P241">
        <v>4901603</v>
      </c>
      <c r="Q241">
        <v>22.278426057761102</v>
      </c>
      <c r="X241" s="56" t="s">
        <v>14</v>
      </c>
      <c r="Y241" s="56" t="s">
        <v>7</v>
      </c>
      <c r="Z241" s="56" t="s">
        <v>87</v>
      </c>
      <c r="AA241" s="56" t="s">
        <v>8</v>
      </c>
    </row>
    <row r="242" spans="1:27" x14ac:dyDescent="0.25">
      <c r="A242" s="86" t="s">
        <v>20</v>
      </c>
      <c r="B242" s="86" t="s">
        <v>12</v>
      </c>
      <c r="C242" s="56" t="s">
        <v>87</v>
      </c>
      <c r="D242" s="56" t="s">
        <v>11</v>
      </c>
      <c r="E242" s="4">
        <v>30</v>
      </c>
      <c r="F242" s="56">
        <f>VLOOKUP(A242&amp;B242,'API medelfolk båda'!$AR$4:$AS$29,2,FALSE)</f>
        <v>182693</v>
      </c>
      <c r="G242" s="56">
        <f t="shared" si="3"/>
        <v>16.42099040466794</v>
      </c>
      <c r="K242" t="s">
        <v>13</v>
      </c>
      <c r="L242" t="s">
        <v>12</v>
      </c>
      <c r="M242" t="s">
        <v>9</v>
      </c>
      <c r="N242" t="s">
        <v>11</v>
      </c>
      <c r="O242">
        <v>4</v>
      </c>
      <c r="P242">
        <v>56634</v>
      </c>
      <c r="Q242">
        <v>7.0628950806935773</v>
      </c>
      <c r="X242" s="56" t="s">
        <v>13</v>
      </c>
      <c r="Y242" s="56" t="s">
        <v>12</v>
      </c>
      <c r="Z242" s="56" t="s">
        <v>9</v>
      </c>
      <c r="AA242" s="56" t="s">
        <v>11</v>
      </c>
    </row>
    <row r="243" spans="1:27" x14ac:dyDescent="0.25">
      <c r="A243" s="86" t="s">
        <v>20</v>
      </c>
      <c r="B243" s="86" t="s">
        <v>7</v>
      </c>
      <c r="C243" s="56" t="s">
        <v>87</v>
      </c>
      <c r="D243" s="56" t="s">
        <v>11</v>
      </c>
      <c r="E243" s="4">
        <v>1550</v>
      </c>
      <c r="F243" s="56">
        <f>VLOOKUP(A243&amp;B243,'API medelfolk båda'!$AR$4:$AS$29,2,FALSE)</f>
        <v>9298514.5</v>
      </c>
      <c r="G243" s="56">
        <f t="shared" si="3"/>
        <v>16.669329278348709</v>
      </c>
      <c r="K243" t="s">
        <v>13</v>
      </c>
      <c r="L243" t="s">
        <v>12</v>
      </c>
      <c r="M243" t="s">
        <v>9</v>
      </c>
      <c r="N243" t="s">
        <v>10</v>
      </c>
      <c r="P243">
        <v>27270</v>
      </c>
      <c r="Q243">
        <v>0</v>
      </c>
      <c r="X243" s="56" t="s">
        <v>13</v>
      </c>
      <c r="Y243" s="56" t="s">
        <v>12</v>
      </c>
      <c r="Z243" s="56" t="s">
        <v>9</v>
      </c>
      <c r="AA243" s="56" t="s">
        <v>10</v>
      </c>
    </row>
    <row r="244" spans="1:27" x14ac:dyDescent="0.25">
      <c r="A244" s="86" t="s">
        <v>19</v>
      </c>
      <c r="B244" s="86" t="s">
        <v>12</v>
      </c>
      <c r="C244" s="56" t="s">
        <v>87</v>
      </c>
      <c r="D244" s="56" t="s">
        <v>11</v>
      </c>
      <c r="E244" s="4">
        <v>31</v>
      </c>
      <c r="F244" s="56">
        <f>VLOOKUP(A244&amp;B244,'API medelfolk båda'!$AR$4:$AS$29,2,FALSE)</f>
        <v>183551</v>
      </c>
      <c r="G244" s="56">
        <f t="shared" si="3"/>
        <v>16.889039013680122</v>
      </c>
      <c r="K244" t="s">
        <v>13</v>
      </c>
      <c r="L244" t="s">
        <v>12</v>
      </c>
      <c r="M244" t="s">
        <v>9</v>
      </c>
      <c r="N244" t="s">
        <v>8</v>
      </c>
      <c r="O244">
        <v>4</v>
      </c>
      <c r="P244">
        <v>29364</v>
      </c>
      <c r="Q244">
        <v>13.622122326658493</v>
      </c>
      <c r="X244" s="56" t="s">
        <v>13</v>
      </c>
      <c r="Y244" s="56" t="s">
        <v>12</v>
      </c>
      <c r="Z244" s="56" t="s">
        <v>9</v>
      </c>
      <c r="AA244" s="56" t="s">
        <v>8</v>
      </c>
    </row>
    <row r="245" spans="1:27" x14ac:dyDescent="0.25">
      <c r="A245" s="86" t="s">
        <v>19</v>
      </c>
      <c r="B245" s="86" t="s">
        <v>7</v>
      </c>
      <c r="C245" s="56" t="s">
        <v>87</v>
      </c>
      <c r="D245" s="56" t="s">
        <v>11</v>
      </c>
      <c r="E245" s="4">
        <v>1446</v>
      </c>
      <c r="F245" s="56">
        <f>VLOOKUP(A245&amp;B245,'API medelfolk båda'!$AR$4:$AS$29,2,FALSE)</f>
        <v>9378126</v>
      </c>
      <c r="G245" s="56">
        <f t="shared" si="3"/>
        <v>15.418858735743154</v>
      </c>
      <c r="K245" t="s">
        <v>13</v>
      </c>
      <c r="L245" t="s">
        <v>12</v>
      </c>
      <c r="M245" t="s">
        <v>24</v>
      </c>
      <c r="N245" t="s">
        <v>11</v>
      </c>
      <c r="O245">
        <v>17</v>
      </c>
      <c r="P245">
        <v>94346.5</v>
      </c>
      <c r="Q245">
        <v>18.018686437758689</v>
      </c>
      <c r="X245" s="56" t="s">
        <v>13</v>
      </c>
      <c r="Y245" s="56" t="s">
        <v>12</v>
      </c>
      <c r="Z245" s="56" t="s">
        <v>24</v>
      </c>
      <c r="AA245" s="56" t="s">
        <v>11</v>
      </c>
    </row>
    <row r="246" spans="1:27" x14ac:dyDescent="0.25">
      <c r="A246" s="86" t="s">
        <v>18</v>
      </c>
      <c r="B246" s="86" t="s">
        <v>12</v>
      </c>
      <c r="C246" s="56" t="s">
        <v>87</v>
      </c>
      <c r="D246" s="56" t="s">
        <v>11</v>
      </c>
      <c r="E246" s="4">
        <v>32</v>
      </c>
      <c r="F246" s="56">
        <f>VLOOKUP(A246&amp;B246,'API medelfolk båda'!$AR$4:$AS$29,2,FALSE)</f>
        <v>184297</v>
      </c>
      <c r="G246" s="56">
        <f t="shared" si="3"/>
        <v>17.363277752757778</v>
      </c>
      <c r="K246" t="s">
        <v>13</v>
      </c>
      <c r="L246" t="s">
        <v>12</v>
      </c>
      <c r="M246" t="s">
        <v>24</v>
      </c>
      <c r="N246" t="s">
        <v>10</v>
      </c>
      <c r="O246">
        <v>5</v>
      </c>
      <c r="P246">
        <v>45657.5</v>
      </c>
      <c r="Q246">
        <v>10.951103323659858</v>
      </c>
      <c r="X246" s="56" t="s">
        <v>13</v>
      </c>
      <c r="Y246" s="56" t="s">
        <v>12</v>
      </c>
      <c r="Z246" s="56" t="s">
        <v>24</v>
      </c>
      <c r="AA246" s="56" t="s">
        <v>10</v>
      </c>
    </row>
    <row r="247" spans="1:27" x14ac:dyDescent="0.25">
      <c r="A247" s="87" t="s">
        <v>18</v>
      </c>
      <c r="B247" s="86" t="s">
        <v>7</v>
      </c>
      <c r="C247" s="56" t="s">
        <v>87</v>
      </c>
      <c r="D247" s="56" t="s">
        <v>11</v>
      </c>
      <c r="E247" s="4">
        <v>1406</v>
      </c>
      <c r="F247" s="56">
        <f>VLOOKUP(A247&amp;B247,'API medelfolk båda'!$AR$4:$AS$29,2,FALSE)</f>
        <v>9449212.5</v>
      </c>
      <c r="G247" s="56">
        <f t="shared" si="3"/>
        <v>14.87954684054359</v>
      </c>
      <c r="K247" t="s">
        <v>13</v>
      </c>
      <c r="L247" t="s">
        <v>12</v>
      </c>
      <c r="M247" t="s">
        <v>24</v>
      </c>
      <c r="N247" t="s">
        <v>8</v>
      </c>
      <c r="O247">
        <v>12</v>
      </c>
      <c r="P247">
        <v>48689</v>
      </c>
      <c r="Q247">
        <v>24.646223993099056</v>
      </c>
      <c r="X247" s="56" t="s">
        <v>13</v>
      </c>
      <c r="Y247" s="56" t="s">
        <v>12</v>
      </c>
      <c r="Z247" s="56" t="s">
        <v>24</v>
      </c>
      <c r="AA247" s="56" t="s">
        <v>8</v>
      </c>
    </row>
    <row r="248" spans="1:27" x14ac:dyDescent="0.25">
      <c r="A248" s="86" t="s">
        <v>17</v>
      </c>
      <c r="B248" s="86" t="s">
        <v>12</v>
      </c>
      <c r="C248" s="56" t="s">
        <v>87</v>
      </c>
      <c r="D248" s="56" t="s">
        <v>11</v>
      </c>
      <c r="E248" s="4">
        <v>27</v>
      </c>
      <c r="F248" s="56">
        <f>VLOOKUP(A248&amp;B248,'API medelfolk båda'!$AR$4:$AS$29,2,FALSE)</f>
        <v>185270.5</v>
      </c>
      <c r="G248" s="56">
        <f t="shared" si="3"/>
        <v>14.573286087099673</v>
      </c>
      <c r="K248" t="s">
        <v>13</v>
      </c>
      <c r="L248" t="s">
        <v>12</v>
      </c>
      <c r="M248" t="s">
        <v>55</v>
      </c>
      <c r="N248" t="s">
        <v>11</v>
      </c>
      <c r="O248">
        <v>9</v>
      </c>
      <c r="P248">
        <v>42018</v>
      </c>
      <c r="Q248">
        <v>21.419391689276026</v>
      </c>
      <c r="X248" s="56" t="s">
        <v>13</v>
      </c>
      <c r="Y248" s="56" t="s">
        <v>12</v>
      </c>
      <c r="Z248" s="56" t="s">
        <v>55</v>
      </c>
      <c r="AA248" s="56" t="s">
        <v>11</v>
      </c>
    </row>
    <row r="249" spans="1:27" x14ac:dyDescent="0.25">
      <c r="A249" s="86" t="s">
        <v>17</v>
      </c>
      <c r="B249" s="86" t="s">
        <v>7</v>
      </c>
      <c r="C249" s="56" t="s">
        <v>87</v>
      </c>
      <c r="D249" s="56" t="s">
        <v>11</v>
      </c>
      <c r="E249" s="4">
        <v>1536</v>
      </c>
      <c r="F249" s="56">
        <f>VLOOKUP(A249&amp;B249,'API medelfolk båda'!$AR$4:$AS$29,2,FALSE)</f>
        <v>9519374</v>
      </c>
      <c r="G249" s="56">
        <f t="shared" si="3"/>
        <v>16.135514793304687</v>
      </c>
      <c r="K249" t="s">
        <v>13</v>
      </c>
      <c r="L249" t="s">
        <v>12</v>
      </c>
      <c r="M249" t="s">
        <v>55</v>
      </c>
      <c r="N249" t="s">
        <v>10</v>
      </c>
      <c r="O249">
        <v>3</v>
      </c>
      <c r="P249">
        <v>22178.5</v>
      </c>
      <c r="Q249">
        <v>13.526613612282164</v>
      </c>
      <c r="X249" s="56" t="s">
        <v>13</v>
      </c>
      <c r="Y249" s="56" t="s">
        <v>12</v>
      </c>
      <c r="Z249" s="56" t="s">
        <v>55</v>
      </c>
      <c r="AA249" s="56" t="s">
        <v>10</v>
      </c>
    </row>
    <row r="250" spans="1:27" x14ac:dyDescent="0.25">
      <c r="A250" s="86" t="s">
        <v>16</v>
      </c>
      <c r="B250" s="86" t="s">
        <v>12</v>
      </c>
      <c r="C250" s="56" t="s">
        <v>87</v>
      </c>
      <c r="D250" s="56" t="s">
        <v>11</v>
      </c>
      <c r="E250" s="4">
        <v>35</v>
      </c>
      <c r="F250" s="56">
        <f>VLOOKUP(A250&amp;B250,'API medelfolk båda'!$AR$4:$AS$29,2,FALSE)</f>
        <v>186521.5</v>
      </c>
      <c r="G250" s="56">
        <f t="shared" si="3"/>
        <v>18.764592821739047</v>
      </c>
      <c r="K250" t="s">
        <v>13</v>
      </c>
      <c r="L250" t="s">
        <v>12</v>
      </c>
      <c r="M250" t="s">
        <v>55</v>
      </c>
      <c r="N250" t="s">
        <v>8</v>
      </c>
      <c r="O250">
        <v>6</v>
      </c>
      <c r="P250">
        <v>19839.5</v>
      </c>
      <c r="Q250">
        <v>30.242697648630259</v>
      </c>
      <c r="X250" s="56" t="s">
        <v>13</v>
      </c>
      <c r="Y250" s="56" t="s">
        <v>12</v>
      </c>
      <c r="Z250" s="56" t="s">
        <v>55</v>
      </c>
      <c r="AA250" s="56" t="s">
        <v>8</v>
      </c>
    </row>
    <row r="251" spans="1:27" x14ac:dyDescent="0.25">
      <c r="A251" s="86" t="s">
        <v>16</v>
      </c>
      <c r="B251" s="86" t="s">
        <v>7</v>
      </c>
      <c r="C251" s="56" t="s">
        <v>87</v>
      </c>
      <c r="D251" s="56" t="s">
        <v>11</v>
      </c>
      <c r="E251" s="4">
        <v>1615</v>
      </c>
      <c r="F251" s="56">
        <f>VLOOKUP(A251&amp;B251,'API medelfolk båda'!$AR$4:$AS$29,2,FALSE)</f>
        <v>9600378.5</v>
      </c>
      <c r="G251" s="56">
        <f t="shared" si="3"/>
        <v>16.822253414279448</v>
      </c>
      <c r="K251" t="s">
        <v>13</v>
      </c>
      <c r="L251" t="s">
        <v>12</v>
      </c>
      <c r="M251" t="s">
        <v>87</v>
      </c>
      <c r="N251" t="s">
        <v>11</v>
      </c>
      <c r="O251">
        <v>30</v>
      </c>
      <c r="P251">
        <v>192998.5</v>
      </c>
      <c r="Q251">
        <v>15.544162260328447</v>
      </c>
      <c r="X251" s="56" t="s">
        <v>13</v>
      </c>
      <c r="Y251" s="56" t="s">
        <v>12</v>
      </c>
      <c r="Z251" s="56" t="s">
        <v>87</v>
      </c>
      <c r="AA251" s="56" t="s">
        <v>11</v>
      </c>
    </row>
    <row r="252" spans="1:27" x14ac:dyDescent="0.25">
      <c r="A252" s="86" t="s">
        <v>15</v>
      </c>
      <c r="B252" s="86" t="s">
        <v>12</v>
      </c>
      <c r="C252" s="56" t="s">
        <v>87</v>
      </c>
      <c r="D252" s="56" t="s">
        <v>11</v>
      </c>
      <c r="E252" s="4">
        <v>31</v>
      </c>
      <c r="F252" s="56">
        <f>VLOOKUP(A252&amp;B252,'API medelfolk båda'!$AR$4:$AS$29,2,FALSE)</f>
        <v>188142</v>
      </c>
      <c r="G252" s="56">
        <f t="shared" si="3"/>
        <v>16.476916371676712</v>
      </c>
      <c r="K252" t="s">
        <v>13</v>
      </c>
      <c r="L252" t="s">
        <v>12</v>
      </c>
      <c r="M252" t="s">
        <v>87</v>
      </c>
      <c r="N252" t="s">
        <v>10</v>
      </c>
      <c r="O252">
        <v>8</v>
      </c>
      <c r="P252">
        <v>95106</v>
      </c>
      <c r="Q252">
        <v>8.4116669821041778</v>
      </c>
      <c r="X252" s="56" t="s">
        <v>13</v>
      </c>
      <c r="Y252" s="56" t="s">
        <v>12</v>
      </c>
      <c r="Z252" s="56" t="s">
        <v>87</v>
      </c>
      <c r="AA252" s="56" t="s">
        <v>10</v>
      </c>
    </row>
    <row r="253" spans="1:27" x14ac:dyDescent="0.25">
      <c r="A253" s="87" t="s">
        <v>15</v>
      </c>
      <c r="B253" s="86" t="s">
        <v>7</v>
      </c>
      <c r="C253" s="56" t="s">
        <v>87</v>
      </c>
      <c r="D253" s="56" t="s">
        <v>11</v>
      </c>
      <c r="E253" s="4">
        <v>1539</v>
      </c>
      <c r="F253" s="56">
        <f>VLOOKUP(A253&amp;B253,'API medelfolk båda'!$AR$4:$AS$29,2,FALSE)</f>
        <v>9696109.5</v>
      </c>
      <c r="G253" s="56">
        <f t="shared" si="3"/>
        <v>15.872345501048642</v>
      </c>
      <c r="K253" t="s">
        <v>13</v>
      </c>
      <c r="L253" t="s">
        <v>12</v>
      </c>
      <c r="M253" t="s">
        <v>87</v>
      </c>
      <c r="N253" t="s">
        <v>8</v>
      </c>
      <c r="O253">
        <v>22</v>
      </c>
      <c r="P253">
        <v>97892.5</v>
      </c>
      <c r="Q253">
        <v>22.473631789973695</v>
      </c>
      <c r="X253" s="56" t="s">
        <v>13</v>
      </c>
      <c r="Y253" s="56" t="s">
        <v>12</v>
      </c>
      <c r="Z253" s="56" t="s">
        <v>87</v>
      </c>
      <c r="AA253" s="56" t="s">
        <v>8</v>
      </c>
    </row>
    <row r="254" spans="1:27" x14ac:dyDescent="0.25">
      <c r="A254" s="86" t="s">
        <v>14</v>
      </c>
      <c r="B254" s="86" t="s">
        <v>12</v>
      </c>
      <c r="C254" s="56" t="s">
        <v>87</v>
      </c>
      <c r="D254" s="56" t="s">
        <v>11</v>
      </c>
      <c r="E254" s="4">
        <v>27</v>
      </c>
      <c r="F254" s="56">
        <f>VLOOKUP(A254&amp;B254,'API medelfolk båda'!$AR$4:$AS$29,2,FALSE)</f>
        <v>190248.5</v>
      </c>
      <c r="G254" s="56">
        <f t="shared" si="3"/>
        <v>14.191964719826963</v>
      </c>
      <c r="K254" t="s">
        <v>13</v>
      </c>
      <c r="L254" t="s">
        <v>7</v>
      </c>
      <c r="M254" t="s">
        <v>9</v>
      </c>
      <c r="N254" t="s">
        <v>11</v>
      </c>
      <c r="O254">
        <v>136</v>
      </c>
      <c r="P254">
        <v>2842358</v>
      </c>
      <c r="Q254">
        <v>4.7847596959988854</v>
      </c>
      <c r="X254" s="56" t="s">
        <v>13</v>
      </c>
      <c r="Y254" s="56" t="s">
        <v>7</v>
      </c>
      <c r="Z254" s="56" t="s">
        <v>9</v>
      </c>
      <c r="AA254" s="56" t="s">
        <v>11</v>
      </c>
    </row>
    <row r="255" spans="1:27" x14ac:dyDescent="0.25">
      <c r="A255" s="86" t="s">
        <v>14</v>
      </c>
      <c r="B255" s="86" t="s">
        <v>7</v>
      </c>
      <c r="C255" s="56" t="s">
        <v>87</v>
      </c>
      <c r="D255" s="56" t="s">
        <v>11</v>
      </c>
      <c r="E255" s="4">
        <v>1564</v>
      </c>
      <c r="F255" s="56">
        <f>VLOOKUP(A255&amp;B255,'API medelfolk båda'!$AR$4:$AS$29,2,FALSE)</f>
        <v>9799186</v>
      </c>
      <c r="G255" s="56">
        <f t="shared" si="3"/>
        <v>15.960509372921383</v>
      </c>
      <c r="K255" t="s">
        <v>13</v>
      </c>
      <c r="L255" t="s">
        <v>7</v>
      </c>
      <c r="M255" t="s">
        <v>9</v>
      </c>
      <c r="N255" t="s">
        <v>10</v>
      </c>
      <c r="O255">
        <v>45</v>
      </c>
      <c r="P255">
        <v>1376259.5</v>
      </c>
      <c r="Q255">
        <v>3.269732198033874</v>
      </c>
      <c r="X255" s="56" t="s">
        <v>13</v>
      </c>
      <c r="Y255" s="56" t="s">
        <v>7</v>
      </c>
      <c r="Z255" s="56" t="s">
        <v>9</v>
      </c>
      <c r="AA255" s="56" t="s">
        <v>10</v>
      </c>
    </row>
    <row r="256" spans="1:27" x14ac:dyDescent="0.25">
      <c r="A256" s="86" t="s">
        <v>13</v>
      </c>
      <c r="B256" s="86" t="s">
        <v>12</v>
      </c>
      <c r="C256" s="56" t="s">
        <v>87</v>
      </c>
      <c r="D256" s="56" t="s">
        <v>11</v>
      </c>
      <c r="E256" s="4">
        <v>30</v>
      </c>
      <c r="F256" s="56">
        <f>VLOOKUP(A256&amp;B256,'API medelfolk båda'!$AR$4:$AS$29,2,FALSE)</f>
        <v>192998.5</v>
      </c>
      <c r="G256" s="56">
        <f t="shared" si="3"/>
        <v>15.544162260328447</v>
      </c>
      <c r="K256" t="s">
        <v>13</v>
      </c>
      <c r="L256" t="s">
        <v>7</v>
      </c>
      <c r="M256" t="s">
        <v>9</v>
      </c>
      <c r="N256" t="s">
        <v>8</v>
      </c>
      <c r="O256">
        <v>91</v>
      </c>
      <c r="P256">
        <v>1466098.5</v>
      </c>
      <c r="Q256">
        <v>6.20694994231288</v>
      </c>
      <c r="X256" s="56" t="s">
        <v>13</v>
      </c>
      <c r="Y256" s="56" t="s">
        <v>7</v>
      </c>
      <c r="Z256" s="56" t="s">
        <v>9</v>
      </c>
      <c r="AA256" s="56" t="s">
        <v>8</v>
      </c>
    </row>
    <row r="257" spans="1:27" x14ac:dyDescent="0.25">
      <c r="A257" s="86" t="s">
        <v>13</v>
      </c>
      <c r="B257" s="86" t="s">
        <v>7</v>
      </c>
      <c r="C257" s="56" t="s">
        <v>87</v>
      </c>
      <c r="D257" s="56" t="s">
        <v>11</v>
      </c>
      <c r="E257" s="4">
        <v>1490</v>
      </c>
      <c r="F257" s="56">
        <f>VLOOKUP(A257&amp;B257,'API medelfolk båda'!$AR$4:$AS$29,2,FALSE)</f>
        <v>9923085</v>
      </c>
      <c r="G257" s="56">
        <f t="shared" si="3"/>
        <v>15.015491654057181</v>
      </c>
      <c r="K257" t="s">
        <v>13</v>
      </c>
      <c r="L257" t="s">
        <v>7</v>
      </c>
      <c r="M257" t="s">
        <v>24</v>
      </c>
      <c r="N257" t="s">
        <v>11</v>
      </c>
      <c r="O257">
        <v>954</v>
      </c>
      <c r="P257">
        <v>5063916</v>
      </c>
      <c r="Q257">
        <v>18.839175057406166</v>
      </c>
      <c r="X257" s="56" t="s">
        <v>13</v>
      </c>
      <c r="Y257" s="56" t="s">
        <v>7</v>
      </c>
      <c r="Z257" s="56" t="s">
        <v>24</v>
      </c>
      <c r="AA257" s="56" t="s">
        <v>11</v>
      </c>
    </row>
    <row r="258" spans="1:27" x14ac:dyDescent="0.25">
      <c r="A258" s="86" t="s">
        <v>6</v>
      </c>
      <c r="B258" s="86" t="s">
        <v>12</v>
      </c>
      <c r="C258" s="56" t="s">
        <v>87</v>
      </c>
      <c r="D258" s="56" t="s">
        <v>11</v>
      </c>
      <c r="E258" s="4">
        <v>24</v>
      </c>
      <c r="F258" s="56">
        <f>VLOOKUP(A258&amp;B258,'API medelfolk båda'!$AR$4:$AS$29,2,FALSE)</f>
        <v>196073.5</v>
      </c>
      <c r="G258" s="56">
        <f t="shared" ref="G258:G313" si="4">E258/(F258/100000)</f>
        <v>12.24030784374227</v>
      </c>
      <c r="K258" t="s">
        <v>13</v>
      </c>
      <c r="L258" t="s">
        <v>7</v>
      </c>
      <c r="M258" t="s">
        <v>24</v>
      </c>
      <c r="N258" t="s">
        <v>10</v>
      </c>
      <c r="O258">
        <v>281</v>
      </c>
      <c r="P258">
        <v>2489175</v>
      </c>
      <c r="Q258">
        <v>11.288880854098247</v>
      </c>
      <c r="X258" s="56" t="s">
        <v>13</v>
      </c>
      <c r="Y258" s="56" t="s">
        <v>7</v>
      </c>
      <c r="Z258" s="56" t="s">
        <v>24</v>
      </c>
      <c r="AA258" s="56" t="s">
        <v>10</v>
      </c>
    </row>
    <row r="259" spans="1:27" x14ac:dyDescent="0.25">
      <c r="A259" s="87" t="s">
        <v>6</v>
      </c>
      <c r="B259" s="86" t="s">
        <v>7</v>
      </c>
      <c r="C259" s="56" t="s">
        <v>87</v>
      </c>
      <c r="D259" s="56" t="s">
        <v>11</v>
      </c>
      <c r="E259" s="4">
        <v>1544</v>
      </c>
      <c r="F259" s="56">
        <f>VLOOKUP(A259&amp;B259,'API medelfolk båda'!$AR$4:$AS$29,2,FALSE)</f>
        <v>10057697.5</v>
      </c>
      <c r="G259" s="56">
        <f t="shared" si="4"/>
        <v>15.351426109206406</v>
      </c>
      <c r="K259" t="s">
        <v>13</v>
      </c>
      <c r="L259" t="s">
        <v>7</v>
      </c>
      <c r="M259" t="s">
        <v>24</v>
      </c>
      <c r="N259" t="s">
        <v>8</v>
      </c>
      <c r="O259">
        <v>673</v>
      </c>
      <c r="P259">
        <v>2574741</v>
      </c>
      <c r="Q259">
        <v>26.138551411578874</v>
      </c>
      <c r="X259" s="56" t="s">
        <v>13</v>
      </c>
      <c r="Y259" s="56" t="s">
        <v>7</v>
      </c>
      <c r="Z259" s="56" t="s">
        <v>24</v>
      </c>
      <c r="AA259" s="56" t="s">
        <v>8</v>
      </c>
    </row>
    <row r="260" spans="1:27" x14ac:dyDescent="0.25">
      <c r="A260" s="86" t="s">
        <v>157</v>
      </c>
      <c r="B260" s="86" t="s">
        <v>12</v>
      </c>
      <c r="C260" s="56" t="s">
        <v>87</v>
      </c>
      <c r="D260" s="56" t="s">
        <v>11</v>
      </c>
      <c r="E260" s="4">
        <v>35</v>
      </c>
      <c r="F260" s="56">
        <f>VLOOKUP(A260&amp;B260,'API medelfolk båda'!$AR$4:$AS$29,2,FALSE)</f>
        <v>198702.5</v>
      </c>
      <c r="G260" s="56">
        <f t="shared" si="4"/>
        <v>17.614272593450007</v>
      </c>
      <c r="K260" t="s">
        <v>13</v>
      </c>
      <c r="L260" t="s">
        <v>7</v>
      </c>
      <c r="M260" t="s">
        <v>55</v>
      </c>
      <c r="N260" t="s">
        <v>11</v>
      </c>
      <c r="O260">
        <v>388</v>
      </c>
      <c r="P260">
        <v>2016811</v>
      </c>
      <c r="Q260">
        <v>19.238292532121257</v>
      </c>
      <c r="X260" s="56" t="s">
        <v>13</v>
      </c>
      <c r="Y260" s="56" t="s">
        <v>7</v>
      </c>
      <c r="Z260" s="56" t="s">
        <v>55</v>
      </c>
      <c r="AA260" s="56" t="s">
        <v>11</v>
      </c>
    </row>
    <row r="261" spans="1:27" x14ac:dyDescent="0.25">
      <c r="A261" s="86" t="s">
        <v>157</v>
      </c>
      <c r="B261" s="86" t="s">
        <v>7</v>
      </c>
      <c r="C261" s="56" t="s">
        <v>87</v>
      </c>
      <c r="D261" s="56" t="s">
        <v>11</v>
      </c>
      <c r="E261" s="4">
        <v>1574</v>
      </c>
      <c r="F261" s="56">
        <f>VLOOKUP(A261&amp;B261,'API medelfolk båda'!$AR$4:$AS$29,2,FALSE)</f>
        <v>10175213.5</v>
      </c>
      <c r="G261" s="56">
        <f t="shared" si="4"/>
        <v>15.468962887117799</v>
      </c>
      <c r="K261" t="s">
        <v>13</v>
      </c>
      <c r="L261" t="s">
        <v>7</v>
      </c>
      <c r="M261" t="s">
        <v>55</v>
      </c>
      <c r="N261" t="s">
        <v>10</v>
      </c>
      <c r="O261">
        <v>137</v>
      </c>
      <c r="P261">
        <v>1085494</v>
      </c>
      <c r="Q261">
        <v>12.620981783409214</v>
      </c>
      <c r="X261" s="56" t="s">
        <v>13</v>
      </c>
      <c r="Y261" s="56" t="s">
        <v>7</v>
      </c>
      <c r="Z261" s="56" t="s">
        <v>55</v>
      </c>
      <c r="AA261" s="56" t="s">
        <v>10</v>
      </c>
    </row>
    <row r="262" spans="1:27" x14ac:dyDescent="0.25">
      <c r="A262" s="86" t="s">
        <v>23</v>
      </c>
      <c r="B262" s="86" t="s">
        <v>12</v>
      </c>
      <c r="C262" s="56" t="s">
        <v>87</v>
      </c>
      <c r="D262" s="56" t="s">
        <v>10</v>
      </c>
      <c r="E262" s="4">
        <v>12</v>
      </c>
      <c r="F262" s="56">
        <f>VLOOKUP(A262&amp;B262&amp;D262,'API medelfolk båda'!$AK$4:$AL$55,2,FALSE)</f>
        <v>89164.5</v>
      </c>
      <c r="G262" s="56">
        <f t="shared" si="4"/>
        <v>13.458270948639873</v>
      </c>
      <c r="K262" t="s">
        <v>13</v>
      </c>
      <c r="L262" t="s">
        <v>7</v>
      </c>
      <c r="M262" t="s">
        <v>55</v>
      </c>
      <c r="N262" t="s">
        <v>8</v>
      </c>
      <c r="O262">
        <v>251</v>
      </c>
      <c r="P262">
        <v>931317</v>
      </c>
      <c r="Q262">
        <v>26.951081103426656</v>
      </c>
      <c r="X262" s="56" t="s">
        <v>13</v>
      </c>
      <c r="Y262" s="56" t="s">
        <v>7</v>
      </c>
      <c r="Z262" s="56" t="s">
        <v>55</v>
      </c>
      <c r="AA262" s="56" t="s">
        <v>8</v>
      </c>
    </row>
    <row r="263" spans="1:27" x14ac:dyDescent="0.25">
      <c r="A263" s="86" t="s">
        <v>23</v>
      </c>
      <c r="B263" s="86" t="s">
        <v>7</v>
      </c>
      <c r="C263" s="56" t="s">
        <v>87</v>
      </c>
      <c r="D263" s="56" t="s">
        <v>10</v>
      </c>
      <c r="E263" s="4">
        <v>451</v>
      </c>
      <c r="F263" s="56">
        <f>VLOOKUP(A263&amp;B263&amp;D263,'API medelfolk båda'!$AK$4:$AL$55,2,FALSE)</f>
        <v>4575468</v>
      </c>
      <c r="G263" s="56">
        <f t="shared" si="4"/>
        <v>9.8569151833211386</v>
      </c>
      <c r="K263" t="s">
        <v>13</v>
      </c>
      <c r="L263" t="s">
        <v>7</v>
      </c>
      <c r="M263" t="s">
        <v>87</v>
      </c>
      <c r="N263" t="s">
        <v>11</v>
      </c>
      <c r="O263">
        <v>1478</v>
      </c>
      <c r="P263">
        <v>9923085</v>
      </c>
      <c r="Q263">
        <v>14.894561519930546</v>
      </c>
      <c r="X263" s="56" t="s">
        <v>13</v>
      </c>
      <c r="Y263" s="56" t="s">
        <v>7</v>
      </c>
      <c r="Z263" s="56" t="s">
        <v>87</v>
      </c>
      <c r="AA263" s="56" t="s">
        <v>11</v>
      </c>
    </row>
    <row r="264" spans="1:27" x14ac:dyDescent="0.25">
      <c r="A264" s="86" t="s">
        <v>22</v>
      </c>
      <c r="B264" s="86" t="s">
        <v>12</v>
      </c>
      <c r="C264" s="56" t="s">
        <v>87</v>
      </c>
      <c r="D264" s="56" t="s">
        <v>10</v>
      </c>
      <c r="E264" s="4">
        <v>6</v>
      </c>
      <c r="F264" s="56">
        <f>VLOOKUP(A264&amp;B264&amp;D264,'API medelfolk båda'!$AK$4:$AL$55,2,FALSE)</f>
        <v>89575</v>
      </c>
      <c r="G264" s="56">
        <f t="shared" si="4"/>
        <v>6.6982975160480045</v>
      </c>
      <c r="K264" t="s">
        <v>13</v>
      </c>
      <c r="L264" t="s">
        <v>7</v>
      </c>
      <c r="M264" t="s">
        <v>87</v>
      </c>
      <c r="N264" t="s">
        <v>10</v>
      </c>
      <c r="O264">
        <v>463</v>
      </c>
      <c r="P264">
        <v>4950928.5</v>
      </c>
      <c r="Q264">
        <v>9.3517811860946889</v>
      </c>
      <c r="X264" s="56" t="s">
        <v>13</v>
      </c>
      <c r="Y264" s="56" t="s">
        <v>7</v>
      </c>
      <c r="Z264" s="56" t="s">
        <v>87</v>
      </c>
      <c r="AA264" s="56" t="s">
        <v>10</v>
      </c>
    </row>
    <row r="265" spans="1:27" x14ac:dyDescent="0.25">
      <c r="A265" s="87" t="s">
        <v>22</v>
      </c>
      <c r="B265" s="86" t="s">
        <v>7</v>
      </c>
      <c r="C265" s="56" t="s">
        <v>87</v>
      </c>
      <c r="D265" s="56" t="s">
        <v>10</v>
      </c>
      <c r="E265" s="4">
        <v>427</v>
      </c>
      <c r="F265" s="56">
        <f>VLOOKUP(A265&amp;B265&amp;D265,'API medelfolk båda'!$AK$4:$AL$55,2,FALSE)</f>
        <v>4604370</v>
      </c>
      <c r="G265" s="56">
        <f t="shared" si="4"/>
        <v>9.2737985869945287</v>
      </c>
      <c r="K265" t="s">
        <v>13</v>
      </c>
      <c r="L265" t="s">
        <v>7</v>
      </c>
      <c r="M265" t="s">
        <v>87</v>
      </c>
      <c r="N265" t="s">
        <v>8</v>
      </c>
      <c r="O265">
        <v>1015</v>
      </c>
      <c r="P265">
        <v>4972156.5</v>
      </c>
      <c r="Q265">
        <v>20.413677646711243</v>
      </c>
      <c r="X265" s="56" t="s">
        <v>13</v>
      </c>
      <c r="Y265" s="56" t="s">
        <v>7</v>
      </c>
      <c r="Z265" s="56" t="s">
        <v>87</v>
      </c>
      <c r="AA265" s="56" t="s">
        <v>8</v>
      </c>
    </row>
    <row r="266" spans="1:27" x14ac:dyDescent="0.25">
      <c r="A266" s="86" t="s">
        <v>21</v>
      </c>
      <c r="B266" s="86" t="s">
        <v>12</v>
      </c>
      <c r="C266" s="56" t="s">
        <v>87</v>
      </c>
      <c r="D266" s="56" t="s">
        <v>10</v>
      </c>
      <c r="E266" s="4">
        <v>8</v>
      </c>
      <c r="F266" s="56">
        <f>VLOOKUP(A266&amp;B266&amp;D266,'API medelfolk båda'!$AK$4:$AL$55,2,FALSE)</f>
        <v>90108</v>
      </c>
      <c r="G266" s="56">
        <f t="shared" si="4"/>
        <v>8.8782350068806331</v>
      </c>
      <c r="K266" t="s">
        <v>6</v>
      </c>
      <c r="L266" t="s">
        <v>12</v>
      </c>
      <c r="M266" t="s">
        <v>9</v>
      </c>
      <c r="N266" t="s">
        <v>11</v>
      </c>
      <c r="O266">
        <v>2</v>
      </c>
      <c r="P266">
        <v>57583</v>
      </c>
      <c r="Q266">
        <v>3.4732473125748924</v>
      </c>
      <c r="X266" s="56" t="s">
        <v>6</v>
      </c>
      <c r="Y266" s="56" t="s">
        <v>12</v>
      </c>
      <c r="Z266" s="56" t="s">
        <v>9</v>
      </c>
      <c r="AA266" s="56" t="s">
        <v>11</v>
      </c>
    </row>
    <row r="267" spans="1:27" x14ac:dyDescent="0.25">
      <c r="A267" s="86" t="s">
        <v>21</v>
      </c>
      <c r="B267" s="86" t="s">
        <v>7</v>
      </c>
      <c r="C267" s="56" t="s">
        <v>87</v>
      </c>
      <c r="D267" s="56" t="s">
        <v>10</v>
      </c>
      <c r="E267" s="4">
        <v>422</v>
      </c>
      <c r="F267" s="56">
        <f>VLOOKUP(A267&amp;B267&amp;D267,'API medelfolk båda'!$AK$4:$AL$55,2,FALSE)</f>
        <v>4635821.5</v>
      </c>
      <c r="G267" s="56">
        <f t="shared" si="4"/>
        <v>9.1030252135462941</v>
      </c>
      <c r="K267" t="s">
        <v>6</v>
      </c>
      <c r="L267" t="s">
        <v>12</v>
      </c>
      <c r="M267" t="s">
        <v>9</v>
      </c>
      <c r="N267" t="s">
        <v>10</v>
      </c>
      <c r="O267">
        <v>1</v>
      </c>
      <c r="P267">
        <v>27664</v>
      </c>
      <c r="Q267">
        <v>3.6148062463851938</v>
      </c>
      <c r="X267" s="56" t="s">
        <v>6</v>
      </c>
      <c r="Y267" s="56" t="s">
        <v>12</v>
      </c>
      <c r="Z267" s="56" t="s">
        <v>9</v>
      </c>
      <c r="AA267" s="56" t="s">
        <v>10</v>
      </c>
    </row>
    <row r="268" spans="1:27" x14ac:dyDescent="0.25">
      <c r="A268" s="86" t="s">
        <v>20</v>
      </c>
      <c r="B268" s="86" t="s">
        <v>12</v>
      </c>
      <c r="C268" s="56" t="s">
        <v>87</v>
      </c>
      <c r="D268" s="56" t="s">
        <v>10</v>
      </c>
      <c r="E268" s="4">
        <v>6</v>
      </c>
      <c r="F268" s="56">
        <f>VLOOKUP(A268&amp;B268&amp;D268,'API medelfolk båda'!$AK$4:$AL$55,2,FALSE)</f>
        <v>90640</v>
      </c>
      <c r="G268" s="56">
        <f t="shared" si="4"/>
        <v>6.6195939982347749</v>
      </c>
      <c r="K268" t="s">
        <v>6</v>
      </c>
      <c r="L268" t="s">
        <v>12</v>
      </c>
      <c r="M268" t="s">
        <v>9</v>
      </c>
      <c r="N268" t="s">
        <v>8</v>
      </c>
      <c r="O268">
        <v>1</v>
      </c>
      <c r="P268">
        <v>29919</v>
      </c>
      <c r="Q268">
        <v>3.3423576991209596</v>
      </c>
      <c r="X268" s="56" t="s">
        <v>6</v>
      </c>
      <c r="Y268" s="56" t="s">
        <v>12</v>
      </c>
      <c r="Z268" s="56" t="s">
        <v>9</v>
      </c>
      <c r="AA268" s="56" t="s">
        <v>8</v>
      </c>
    </row>
    <row r="269" spans="1:27" x14ac:dyDescent="0.25">
      <c r="A269" s="86" t="s">
        <v>20</v>
      </c>
      <c r="B269" s="86" t="s">
        <v>7</v>
      </c>
      <c r="C269" s="56" t="s">
        <v>87</v>
      </c>
      <c r="D269" s="56" t="s">
        <v>10</v>
      </c>
      <c r="E269" s="4">
        <v>455</v>
      </c>
      <c r="F269" s="56">
        <f>VLOOKUP(A269&amp;B269&amp;D269,'API medelfolk båda'!$AK$4:$AL$55,2,FALSE)</f>
        <v>4672152.5</v>
      </c>
      <c r="G269" s="56">
        <f t="shared" si="4"/>
        <v>9.7385519843369845</v>
      </c>
      <c r="K269" t="s">
        <v>6</v>
      </c>
      <c r="L269" t="s">
        <v>12</v>
      </c>
      <c r="M269" t="s">
        <v>24</v>
      </c>
      <c r="N269" t="s">
        <v>11</v>
      </c>
      <c r="O269">
        <v>19</v>
      </c>
      <c r="P269">
        <v>95903.5</v>
      </c>
      <c r="Q269">
        <v>19.811581433420052</v>
      </c>
      <c r="X269" s="56" t="s">
        <v>6</v>
      </c>
      <c r="Y269" s="56" t="s">
        <v>12</v>
      </c>
      <c r="Z269" s="56" t="s">
        <v>24</v>
      </c>
      <c r="AA269" s="56" t="s">
        <v>11</v>
      </c>
    </row>
    <row r="270" spans="1:27" x14ac:dyDescent="0.25">
      <c r="A270" s="86" t="s">
        <v>19</v>
      </c>
      <c r="B270" s="86" t="s">
        <v>12</v>
      </c>
      <c r="C270" s="56" t="s">
        <v>87</v>
      </c>
      <c r="D270" s="56" t="s">
        <v>10</v>
      </c>
      <c r="E270" s="4">
        <v>9</v>
      </c>
      <c r="F270" s="56">
        <f>VLOOKUP(A270&amp;B270&amp;D270,'API medelfolk båda'!$AK$4:$AL$55,2,FALSE)</f>
        <v>91028.5</v>
      </c>
      <c r="G270" s="56">
        <f t="shared" si="4"/>
        <v>9.8870134078887375</v>
      </c>
      <c r="K270" t="s">
        <v>6</v>
      </c>
      <c r="L270" t="s">
        <v>12</v>
      </c>
      <c r="M270" t="s">
        <v>24</v>
      </c>
      <c r="N270" t="s">
        <v>10</v>
      </c>
      <c r="O270">
        <v>7</v>
      </c>
      <c r="P270">
        <v>46372.5</v>
      </c>
      <c r="Q270">
        <v>15.095153377540568</v>
      </c>
      <c r="X270" s="56" t="s">
        <v>6</v>
      </c>
      <c r="Y270" s="56" t="s">
        <v>12</v>
      </c>
      <c r="Z270" s="56" t="s">
        <v>24</v>
      </c>
      <c r="AA270" s="56" t="s">
        <v>10</v>
      </c>
    </row>
    <row r="271" spans="1:27" x14ac:dyDescent="0.25">
      <c r="A271" s="87" t="s">
        <v>19</v>
      </c>
      <c r="B271" s="86" t="s">
        <v>7</v>
      </c>
      <c r="C271" s="56" t="s">
        <v>87</v>
      </c>
      <c r="D271" s="56" t="s">
        <v>10</v>
      </c>
      <c r="E271" s="4">
        <v>413</v>
      </c>
      <c r="F271" s="56">
        <f>VLOOKUP(A271&amp;B271&amp;D271,'API medelfolk båda'!$AK$4:$AL$55,2,FALSE)</f>
        <v>4708497</v>
      </c>
      <c r="G271" s="56">
        <f t="shared" si="4"/>
        <v>8.7713765135668567</v>
      </c>
      <c r="K271" t="s">
        <v>6</v>
      </c>
      <c r="L271" t="s">
        <v>12</v>
      </c>
      <c r="M271" t="s">
        <v>24</v>
      </c>
      <c r="N271" t="s">
        <v>8</v>
      </c>
      <c r="O271">
        <v>12</v>
      </c>
      <c r="P271">
        <v>49531</v>
      </c>
      <c r="Q271">
        <v>24.227251620197453</v>
      </c>
      <c r="X271" s="56" t="s">
        <v>6</v>
      </c>
      <c r="Y271" s="56" t="s">
        <v>12</v>
      </c>
      <c r="Z271" s="56" t="s">
        <v>24</v>
      </c>
      <c r="AA271" s="56" t="s">
        <v>8</v>
      </c>
    </row>
    <row r="272" spans="1:27" x14ac:dyDescent="0.25">
      <c r="A272" s="86" t="s">
        <v>18</v>
      </c>
      <c r="B272" s="86" t="s">
        <v>12</v>
      </c>
      <c r="C272" s="56" t="s">
        <v>87</v>
      </c>
      <c r="D272" s="56" t="s">
        <v>10</v>
      </c>
      <c r="E272" s="4">
        <v>13</v>
      </c>
      <c r="F272" s="56">
        <f>VLOOKUP(A272&amp;B272&amp;D272,'API medelfolk båda'!$AK$4:$AL$55,2,FALSE)</f>
        <v>91318.5</v>
      </c>
      <c r="G272" s="56">
        <f t="shared" si="4"/>
        <v>14.235888675350559</v>
      </c>
      <c r="K272" t="s">
        <v>6</v>
      </c>
      <c r="L272" t="s">
        <v>12</v>
      </c>
      <c r="M272" t="s">
        <v>55</v>
      </c>
      <c r="N272" t="s">
        <v>11</v>
      </c>
      <c r="O272">
        <v>3</v>
      </c>
      <c r="P272">
        <v>42587</v>
      </c>
      <c r="Q272">
        <v>7.0444032216404064</v>
      </c>
      <c r="X272" s="56" t="s">
        <v>6</v>
      </c>
      <c r="Y272" s="56" t="s">
        <v>12</v>
      </c>
      <c r="Z272" s="56" t="s">
        <v>55</v>
      </c>
      <c r="AA272" s="56" t="s">
        <v>11</v>
      </c>
    </row>
    <row r="273" spans="1:27" x14ac:dyDescent="0.25">
      <c r="A273" s="86" t="s">
        <v>18</v>
      </c>
      <c r="B273" s="86" t="s">
        <v>7</v>
      </c>
      <c r="C273" s="56" t="s">
        <v>87</v>
      </c>
      <c r="D273" s="56" t="s">
        <v>10</v>
      </c>
      <c r="E273" s="4">
        <v>424</v>
      </c>
      <c r="F273" s="56">
        <f>VLOOKUP(A273&amp;B273&amp;D273,'API medelfolk båda'!$AK$4:$AL$55,2,FALSE)</f>
        <v>4740673.5</v>
      </c>
      <c r="G273" s="56">
        <f t="shared" si="4"/>
        <v>8.9438768563158799</v>
      </c>
      <c r="K273" t="s">
        <v>6</v>
      </c>
      <c r="L273" t="s">
        <v>12</v>
      </c>
      <c r="M273" t="s">
        <v>55</v>
      </c>
      <c r="N273" t="s">
        <v>10</v>
      </c>
      <c r="O273">
        <v>1</v>
      </c>
      <c r="P273">
        <v>22437</v>
      </c>
      <c r="Q273">
        <v>4.456923831171725</v>
      </c>
      <c r="X273" s="56" t="s">
        <v>6</v>
      </c>
      <c r="Y273" s="56" t="s">
        <v>12</v>
      </c>
      <c r="Z273" s="56" t="s">
        <v>55</v>
      </c>
      <c r="AA273" s="56" t="s">
        <v>10</v>
      </c>
    </row>
    <row r="274" spans="1:27" x14ac:dyDescent="0.25">
      <c r="A274" s="86" t="s">
        <v>17</v>
      </c>
      <c r="B274" s="86" t="s">
        <v>12</v>
      </c>
      <c r="C274" s="56" t="s">
        <v>87</v>
      </c>
      <c r="D274" s="56" t="s">
        <v>10</v>
      </c>
      <c r="E274" s="4">
        <v>9</v>
      </c>
      <c r="F274" s="56">
        <f>VLOOKUP(A274&amp;B274&amp;D274,'API medelfolk båda'!$AK$4:$AL$55,2,FALSE)</f>
        <v>91775.5</v>
      </c>
      <c r="G274" s="56">
        <f t="shared" si="4"/>
        <v>9.8065387821368457</v>
      </c>
      <c r="K274" t="s">
        <v>6</v>
      </c>
      <c r="L274" t="s">
        <v>12</v>
      </c>
      <c r="M274" t="s">
        <v>55</v>
      </c>
      <c r="N274" t="s">
        <v>8</v>
      </c>
      <c r="O274">
        <v>2</v>
      </c>
      <c r="P274">
        <v>20150</v>
      </c>
      <c r="Q274">
        <v>9.9255583126550864</v>
      </c>
      <c r="X274" s="56" t="s">
        <v>6</v>
      </c>
      <c r="Y274" s="56" t="s">
        <v>12</v>
      </c>
      <c r="Z274" s="56" t="s">
        <v>55</v>
      </c>
      <c r="AA274" s="56" t="s">
        <v>8</v>
      </c>
    </row>
    <row r="275" spans="1:27" x14ac:dyDescent="0.25">
      <c r="A275" s="86" t="s">
        <v>17</v>
      </c>
      <c r="B275" s="86" t="s">
        <v>7</v>
      </c>
      <c r="C275" s="56" t="s">
        <v>87</v>
      </c>
      <c r="D275" s="56" t="s">
        <v>10</v>
      </c>
      <c r="E275" s="4">
        <v>458</v>
      </c>
      <c r="F275" s="56">
        <f>VLOOKUP(A275&amp;B275&amp;D275,'API medelfolk båda'!$AK$4:$AL$55,2,FALSE)</f>
        <v>4773004.5</v>
      </c>
      <c r="G275" s="56">
        <f t="shared" si="4"/>
        <v>9.5956331069874334</v>
      </c>
      <c r="K275" t="s">
        <v>6</v>
      </c>
      <c r="L275" t="s">
        <v>12</v>
      </c>
      <c r="M275" t="s">
        <v>87</v>
      </c>
      <c r="N275" t="s">
        <v>11</v>
      </c>
      <c r="O275">
        <v>24</v>
      </c>
      <c r="P275">
        <v>196073.5</v>
      </c>
      <c r="Q275">
        <v>12.24030784374227</v>
      </c>
      <c r="X275" s="56" t="s">
        <v>6</v>
      </c>
      <c r="Y275" s="56" t="s">
        <v>12</v>
      </c>
      <c r="Z275" s="56" t="s">
        <v>87</v>
      </c>
      <c r="AA275" s="56" t="s">
        <v>11</v>
      </c>
    </row>
    <row r="276" spans="1:27" x14ac:dyDescent="0.25">
      <c r="A276" s="86" t="s">
        <v>16</v>
      </c>
      <c r="B276" s="86" t="s">
        <v>12</v>
      </c>
      <c r="C276" s="56" t="s">
        <v>87</v>
      </c>
      <c r="D276" s="56" t="s">
        <v>10</v>
      </c>
      <c r="E276" s="4">
        <v>6</v>
      </c>
      <c r="F276" s="56">
        <f>VLOOKUP(A276&amp;B276&amp;D276,'API medelfolk båda'!$AK$4:$AL$55,2,FALSE)</f>
        <v>92335</v>
      </c>
      <c r="G276" s="56">
        <f t="shared" si="4"/>
        <v>6.4980776520279413</v>
      </c>
      <c r="K276" t="s">
        <v>6</v>
      </c>
      <c r="L276" t="s">
        <v>12</v>
      </c>
      <c r="M276" t="s">
        <v>87</v>
      </c>
      <c r="N276" t="s">
        <v>10</v>
      </c>
      <c r="O276">
        <v>9</v>
      </c>
      <c r="P276">
        <v>96473.5</v>
      </c>
      <c r="Q276">
        <v>9.32898671655947</v>
      </c>
      <c r="X276" s="56" t="s">
        <v>6</v>
      </c>
      <c r="Y276" s="56" t="s">
        <v>12</v>
      </c>
      <c r="Z276" s="56" t="s">
        <v>87</v>
      </c>
      <c r="AA276" s="56" t="s">
        <v>10</v>
      </c>
    </row>
    <row r="277" spans="1:27" x14ac:dyDescent="0.25">
      <c r="A277" s="87" t="s">
        <v>16</v>
      </c>
      <c r="B277" s="86" t="s">
        <v>7</v>
      </c>
      <c r="C277" s="56" t="s">
        <v>87</v>
      </c>
      <c r="D277" s="56" t="s">
        <v>10</v>
      </c>
      <c r="E277" s="4">
        <v>501</v>
      </c>
      <c r="F277" s="56">
        <f>VLOOKUP(A277&amp;B277&amp;D277,'API medelfolk båda'!$AK$4:$AL$55,2,FALSE)</f>
        <v>4810247.5</v>
      </c>
      <c r="G277" s="56">
        <f t="shared" si="4"/>
        <v>10.415264495226078</v>
      </c>
      <c r="K277" t="s">
        <v>6</v>
      </c>
      <c r="L277" t="s">
        <v>12</v>
      </c>
      <c r="M277" t="s">
        <v>87</v>
      </c>
      <c r="N277" t="s">
        <v>8</v>
      </c>
      <c r="O277">
        <v>15</v>
      </c>
      <c r="P277">
        <v>99600</v>
      </c>
      <c r="Q277">
        <v>15.060240963855422</v>
      </c>
      <c r="X277" s="56" t="s">
        <v>6</v>
      </c>
      <c r="Y277" s="56" t="s">
        <v>12</v>
      </c>
      <c r="Z277" s="56" t="s">
        <v>87</v>
      </c>
      <c r="AA277" s="56" t="s">
        <v>8</v>
      </c>
    </row>
    <row r="278" spans="1:27" x14ac:dyDescent="0.25">
      <c r="A278" s="86" t="s">
        <v>15</v>
      </c>
      <c r="B278" s="86" t="s">
        <v>12</v>
      </c>
      <c r="C278" s="56" t="s">
        <v>87</v>
      </c>
      <c r="D278" s="56" t="s">
        <v>10</v>
      </c>
      <c r="E278" s="4">
        <v>4</v>
      </c>
      <c r="F278" s="56">
        <f>VLOOKUP(A278&amp;B278&amp;D278,'API medelfolk båda'!$AK$4:$AL$55,2,FALSE)</f>
        <v>92984.5</v>
      </c>
      <c r="G278" s="56">
        <f t="shared" si="4"/>
        <v>4.3017922341895689</v>
      </c>
      <c r="K278" t="s">
        <v>6</v>
      </c>
      <c r="L278" t="s">
        <v>7</v>
      </c>
      <c r="M278" t="s">
        <v>9</v>
      </c>
      <c r="N278" t="s">
        <v>11</v>
      </c>
      <c r="O278">
        <v>157</v>
      </c>
      <c r="P278">
        <v>2872547</v>
      </c>
      <c r="Q278">
        <v>5.4655328529002309</v>
      </c>
      <c r="X278" s="56" t="s">
        <v>6</v>
      </c>
      <c r="Y278" s="56" t="s">
        <v>7</v>
      </c>
      <c r="Z278" s="56" t="s">
        <v>9</v>
      </c>
      <c r="AA278" s="56" t="s">
        <v>11</v>
      </c>
    </row>
    <row r="279" spans="1:27" x14ac:dyDescent="0.25">
      <c r="A279" s="86" t="s">
        <v>15</v>
      </c>
      <c r="B279" s="86" t="s">
        <v>7</v>
      </c>
      <c r="C279" s="56" t="s">
        <v>87</v>
      </c>
      <c r="D279" s="56" t="s">
        <v>10</v>
      </c>
      <c r="E279" s="4">
        <v>489</v>
      </c>
      <c r="F279" s="56">
        <f>VLOOKUP(A279&amp;B279&amp;D279,'API medelfolk båda'!$AK$4:$AL$55,2,FALSE)</f>
        <v>4852811</v>
      </c>
      <c r="G279" s="56">
        <f t="shared" si="4"/>
        <v>10.076633934435115</v>
      </c>
      <c r="K279" t="s">
        <v>6</v>
      </c>
      <c r="L279" t="s">
        <v>7</v>
      </c>
      <c r="M279" t="s">
        <v>9</v>
      </c>
      <c r="N279" t="s">
        <v>10</v>
      </c>
      <c r="O279">
        <v>47</v>
      </c>
      <c r="P279">
        <v>1388099</v>
      </c>
      <c r="Q279">
        <v>3.3859256436320462</v>
      </c>
      <c r="X279" s="56" t="s">
        <v>6</v>
      </c>
      <c r="Y279" s="56" t="s">
        <v>7</v>
      </c>
      <c r="Z279" s="56" t="s">
        <v>9</v>
      </c>
      <c r="AA279" s="56" t="s">
        <v>10</v>
      </c>
    </row>
    <row r="280" spans="1:27" x14ac:dyDescent="0.25">
      <c r="A280" s="86" t="s">
        <v>14</v>
      </c>
      <c r="B280" s="86" t="s">
        <v>12</v>
      </c>
      <c r="C280" s="56" t="s">
        <v>87</v>
      </c>
      <c r="D280" s="56" t="s">
        <v>10</v>
      </c>
      <c r="E280" s="4">
        <v>8</v>
      </c>
      <c r="F280" s="56">
        <f>VLOOKUP(A280&amp;B280&amp;D280,'API medelfolk båda'!$AK$4:$AL$55,2,FALSE)</f>
        <v>93891.5</v>
      </c>
      <c r="G280" s="56">
        <f t="shared" si="4"/>
        <v>8.5204730992688358</v>
      </c>
      <c r="K280" t="s">
        <v>6</v>
      </c>
      <c r="L280" t="s">
        <v>7</v>
      </c>
      <c r="M280" t="s">
        <v>9</v>
      </c>
      <c r="N280" t="s">
        <v>8</v>
      </c>
      <c r="O280">
        <v>110</v>
      </c>
      <c r="P280">
        <v>1484448</v>
      </c>
      <c r="Q280">
        <v>7.410161891827804</v>
      </c>
      <c r="X280" s="56" t="s">
        <v>6</v>
      </c>
      <c r="Y280" s="56" t="s">
        <v>7</v>
      </c>
      <c r="Z280" s="56" t="s">
        <v>9</v>
      </c>
      <c r="AA280" s="56" t="s">
        <v>8</v>
      </c>
    </row>
    <row r="281" spans="1:27" x14ac:dyDescent="0.25">
      <c r="A281" s="86" t="s">
        <v>14</v>
      </c>
      <c r="B281" s="86" t="s">
        <v>7</v>
      </c>
      <c r="C281" s="56" t="s">
        <v>87</v>
      </c>
      <c r="D281" s="56" t="s">
        <v>10</v>
      </c>
      <c r="E281" s="4">
        <v>465</v>
      </c>
      <c r="F281" s="56">
        <f>VLOOKUP(A281&amp;B281&amp;D281,'API medelfolk båda'!$AK$4:$AL$55,2,FALSE)</f>
        <v>4897583</v>
      </c>
      <c r="G281" s="56">
        <f t="shared" si="4"/>
        <v>9.4944792155640858</v>
      </c>
      <c r="K281" t="s">
        <v>6</v>
      </c>
      <c r="L281" t="s">
        <v>7</v>
      </c>
      <c r="M281" t="s">
        <v>24</v>
      </c>
      <c r="N281" t="s">
        <v>11</v>
      </c>
      <c r="O281">
        <v>971</v>
      </c>
      <c r="P281">
        <v>5138295</v>
      </c>
      <c r="Q281">
        <v>18.897319052331561</v>
      </c>
      <c r="X281" s="56" t="s">
        <v>6</v>
      </c>
      <c r="Y281" s="56" t="s">
        <v>7</v>
      </c>
      <c r="Z281" s="56" t="s">
        <v>24</v>
      </c>
      <c r="AA281" s="56" t="s">
        <v>11</v>
      </c>
    </row>
    <row r="282" spans="1:27" x14ac:dyDescent="0.25">
      <c r="A282" s="86" t="s">
        <v>13</v>
      </c>
      <c r="B282" s="86" t="s">
        <v>12</v>
      </c>
      <c r="C282" s="56" t="s">
        <v>87</v>
      </c>
      <c r="D282" s="56" t="s">
        <v>10</v>
      </c>
      <c r="E282" s="4">
        <v>8</v>
      </c>
      <c r="F282" s="56">
        <f>VLOOKUP(A282&amp;B282&amp;D282,'API medelfolk båda'!$AK$4:$AL$55,2,FALSE)</f>
        <v>95106</v>
      </c>
      <c r="G282" s="56">
        <f t="shared" si="4"/>
        <v>8.4116669821041778</v>
      </c>
      <c r="K282" t="s">
        <v>6</v>
      </c>
      <c r="L282" t="s">
        <v>7</v>
      </c>
      <c r="M282" t="s">
        <v>24</v>
      </c>
      <c r="N282" t="s">
        <v>10</v>
      </c>
      <c r="O282">
        <v>312</v>
      </c>
      <c r="P282">
        <v>2523043</v>
      </c>
      <c r="Q282">
        <v>12.366019921182478</v>
      </c>
      <c r="X282" s="56" t="s">
        <v>6</v>
      </c>
      <c r="Y282" s="56" t="s">
        <v>7</v>
      </c>
      <c r="Z282" s="56" t="s">
        <v>24</v>
      </c>
      <c r="AA282" s="56" t="s">
        <v>10</v>
      </c>
    </row>
    <row r="283" spans="1:27" x14ac:dyDescent="0.25">
      <c r="A283" s="87" t="s">
        <v>13</v>
      </c>
      <c r="B283" s="86" t="s">
        <v>7</v>
      </c>
      <c r="C283" s="56" t="s">
        <v>87</v>
      </c>
      <c r="D283" s="56" t="s">
        <v>10</v>
      </c>
      <c r="E283" s="4">
        <v>469</v>
      </c>
      <c r="F283" s="56">
        <f>VLOOKUP(A283&amp;B283&amp;D283,'API medelfolk båda'!$AK$4:$AL$55,2,FALSE)</f>
        <v>4950928.5</v>
      </c>
      <c r="G283" s="56">
        <f t="shared" si="4"/>
        <v>9.4729705751153546</v>
      </c>
      <c r="K283" t="s">
        <v>6</v>
      </c>
      <c r="L283" t="s">
        <v>7</v>
      </c>
      <c r="M283" t="s">
        <v>24</v>
      </c>
      <c r="N283" t="s">
        <v>8</v>
      </c>
      <c r="O283">
        <v>659</v>
      </c>
      <c r="P283">
        <v>2615252</v>
      </c>
      <c r="Q283">
        <v>25.198336527416863</v>
      </c>
      <c r="X283" s="56" t="s">
        <v>6</v>
      </c>
      <c r="Y283" s="56" t="s">
        <v>7</v>
      </c>
      <c r="Z283" s="56" t="s">
        <v>24</v>
      </c>
      <c r="AA283" s="56" t="s">
        <v>8</v>
      </c>
    </row>
    <row r="284" spans="1:27" x14ac:dyDescent="0.25">
      <c r="A284" s="86" t="s">
        <v>6</v>
      </c>
      <c r="B284" s="86" t="s">
        <v>12</v>
      </c>
      <c r="C284" s="56" t="s">
        <v>87</v>
      </c>
      <c r="D284" s="56" t="s">
        <v>10</v>
      </c>
      <c r="E284" s="4">
        <v>9</v>
      </c>
      <c r="F284" s="56">
        <f>VLOOKUP(A284&amp;B284&amp;D284,'API medelfolk båda'!$AK$4:$AL$55,2,FALSE)</f>
        <v>96473.5</v>
      </c>
      <c r="G284" s="56">
        <f t="shared" si="4"/>
        <v>9.32898671655947</v>
      </c>
      <c r="K284" t="s">
        <v>6</v>
      </c>
      <c r="L284" t="s">
        <v>7</v>
      </c>
      <c r="M284" t="s">
        <v>55</v>
      </c>
      <c r="N284" t="s">
        <v>11</v>
      </c>
      <c r="O284">
        <v>416</v>
      </c>
      <c r="P284">
        <v>2046855.5</v>
      </c>
      <c r="Q284">
        <v>20.323857741789787</v>
      </c>
      <c r="X284" s="56" t="s">
        <v>6</v>
      </c>
      <c r="Y284" s="56" t="s">
        <v>7</v>
      </c>
      <c r="Z284" s="56" t="s">
        <v>55</v>
      </c>
      <c r="AA284" s="56" t="s">
        <v>11</v>
      </c>
    </row>
    <row r="285" spans="1:27" x14ac:dyDescent="0.25">
      <c r="A285" s="86" t="s">
        <v>6</v>
      </c>
      <c r="B285" s="86" t="s">
        <v>7</v>
      </c>
      <c r="C285" s="56" t="s">
        <v>87</v>
      </c>
      <c r="D285" s="56" t="s">
        <v>10</v>
      </c>
      <c r="E285" s="4">
        <v>481</v>
      </c>
      <c r="F285" s="56">
        <f>VLOOKUP(A285&amp;B285&amp;D285,'API medelfolk båda'!$AK$4:$AL$55,2,FALSE)</f>
        <v>5009693</v>
      </c>
      <c r="G285" s="56">
        <f t="shared" si="4"/>
        <v>9.6013867516432647</v>
      </c>
      <c r="K285" t="s">
        <v>6</v>
      </c>
      <c r="L285" t="s">
        <v>7</v>
      </c>
      <c r="M285" t="s">
        <v>55</v>
      </c>
      <c r="N285" t="s">
        <v>10</v>
      </c>
      <c r="O285">
        <v>122</v>
      </c>
      <c r="P285">
        <v>1098551</v>
      </c>
      <c r="Q285">
        <v>11.105538113387544</v>
      </c>
      <c r="X285" s="56" t="s">
        <v>6</v>
      </c>
      <c r="Y285" s="56" t="s">
        <v>7</v>
      </c>
      <c r="Z285" s="56" t="s">
        <v>55</v>
      </c>
      <c r="AA285" s="56" t="s">
        <v>10</v>
      </c>
    </row>
    <row r="286" spans="1:27" x14ac:dyDescent="0.25">
      <c r="A286" s="86" t="s">
        <v>157</v>
      </c>
      <c r="B286" s="86" t="s">
        <v>12</v>
      </c>
      <c r="C286" s="56" t="s">
        <v>87</v>
      </c>
      <c r="D286" s="56" t="s">
        <v>10</v>
      </c>
      <c r="E286" s="4">
        <v>15</v>
      </c>
      <c r="F286" s="56">
        <f>VLOOKUP(A286&amp;B286&amp;D286,'API medelfolk båda'!$AK$4:$AL$55,2,FALSE)</f>
        <v>97610</v>
      </c>
      <c r="G286" s="56">
        <f t="shared" si="4"/>
        <v>15.367277942833727</v>
      </c>
      <c r="K286" t="s">
        <v>6</v>
      </c>
      <c r="L286" t="s">
        <v>7</v>
      </c>
      <c r="M286" t="s">
        <v>55</v>
      </c>
      <c r="N286" t="s">
        <v>8</v>
      </c>
      <c r="O286">
        <v>294</v>
      </c>
      <c r="P286">
        <v>948304.5</v>
      </c>
      <c r="Q286">
        <v>31.002700082093881</v>
      </c>
      <c r="X286" s="56" t="s">
        <v>6</v>
      </c>
      <c r="Y286" s="56" t="s">
        <v>7</v>
      </c>
      <c r="Z286" s="56" t="s">
        <v>55</v>
      </c>
      <c r="AA286" s="56" t="s">
        <v>8</v>
      </c>
    </row>
    <row r="287" spans="1:27" x14ac:dyDescent="0.25">
      <c r="A287" s="86" t="s">
        <v>157</v>
      </c>
      <c r="B287" s="86" t="s">
        <v>7</v>
      </c>
      <c r="C287" s="56" t="s">
        <v>87</v>
      </c>
      <c r="D287" s="56" t="s">
        <v>10</v>
      </c>
      <c r="E287" s="4">
        <v>492</v>
      </c>
      <c r="F287" s="56">
        <f>VLOOKUP(A287&amp;B287&amp;D287,'API medelfolk båda'!$AK$4:$AL$55,2,FALSE)</f>
        <v>5062663.5</v>
      </c>
      <c r="G287" s="56">
        <f t="shared" si="4"/>
        <v>9.7182046565014648</v>
      </c>
      <c r="K287" t="s">
        <v>6</v>
      </c>
      <c r="L287" t="s">
        <v>7</v>
      </c>
      <c r="M287" t="s">
        <v>87</v>
      </c>
      <c r="N287" t="s">
        <v>11</v>
      </c>
      <c r="O287">
        <v>1544</v>
      </c>
      <c r="P287">
        <v>10057697.5</v>
      </c>
      <c r="Q287">
        <v>15.351426109206406</v>
      </c>
      <c r="X287" s="56" t="s">
        <v>6</v>
      </c>
      <c r="Y287" s="56" t="s">
        <v>7</v>
      </c>
      <c r="Z287" s="56" t="s">
        <v>87</v>
      </c>
      <c r="AA287" s="56" t="s">
        <v>11</v>
      </c>
    </row>
    <row r="288" spans="1:27" x14ac:dyDescent="0.25">
      <c r="A288" s="86" t="s">
        <v>23</v>
      </c>
      <c r="B288" s="86" t="s">
        <v>12</v>
      </c>
      <c r="C288" s="56" t="s">
        <v>87</v>
      </c>
      <c r="D288" s="56" t="s">
        <v>8</v>
      </c>
      <c r="E288" s="4">
        <v>15</v>
      </c>
      <c r="F288" s="56">
        <f>VLOOKUP(A288&amp;B288&amp;D288,'API medelfolk båda'!$AK$4:$AL$55,2,FALSE)</f>
        <v>89874.5</v>
      </c>
      <c r="G288" s="56">
        <f t="shared" si="4"/>
        <v>16.689939860583369</v>
      </c>
      <c r="K288" t="s">
        <v>6</v>
      </c>
      <c r="L288" t="s">
        <v>7</v>
      </c>
      <c r="M288" t="s">
        <v>87</v>
      </c>
      <c r="N288" t="s">
        <v>10</v>
      </c>
      <c r="O288">
        <v>481</v>
      </c>
      <c r="P288">
        <v>5009693</v>
      </c>
      <c r="Q288">
        <v>9.6013867516432647</v>
      </c>
      <c r="X288" s="56" t="s">
        <v>6</v>
      </c>
      <c r="Y288" s="56" t="s">
        <v>7</v>
      </c>
      <c r="Z288" s="56" t="s">
        <v>87</v>
      </c>
      <c r="AA288" s="56" t="s">
        <v>10</v>
      </c>
    </row>
    <row r="289" spans="1:30" x14ac:dyDescent="0.25">
      <c r="A289" s="87" t="s">
        <v>23</v>
      </c>
      <c r="B289" s="86" t="s">
        <v>7</v>
      </c>
      <c r="C289" s="56" t="s">
        <v>87</v>
      </c>
      <c r="D289" s="56" t="s">
        <v>8</v>
      </c>
      <c r="E289" s="4">
        <v>1007</v>
      </c>
      <c r="F289" s="56">
        <f>VLOOKUP(A289&amp;B289&amp;D289,'API medelfolk båda'!$AK$4:$AL$55,2,FALSE)</f>
        <v>4505036.5</v>
      </c>
      <c r="G289" s="56">
        <f t="shared" si="4"/>
        <v>22.352760071977219</v>
      </c>
      <c r="K289" t="s">
        <v>6</v>
      </c>
      <c r="L289" t="s">
        <v>7</v>
      </c>
      <c r="M289" t="s">
        <v>87</v>
      </c>
      <c r="N289" t="s">
        <v>8</v>
      </c>
      <c r="O289">
        <v>1063</v>
      </c>
      <c r="P289">
        <v>5048004.5</v>
      </c>
      <c r="Q289">
        <v>21.057825919132998</v>
      </c>
      <c r="X289" s="56" t="s">
        <v>6</v>
      </c>
      <c r="Y289" s="56" t="s">
        <v>7</v>
      </c>
      <c r="Z289" s="56" t="s">
        <v>87</v>
      </c>
      <c r="AA289" s="56" t="s">
        <v>8</v>
      </c>
    </row>
    <row r="290" spans="1:30" x14ac:dyDescent="0.25">
      <c r="A290" s="86" t="s">
        <v>22</v>
      </c>
      <c r="B290" s="86" t="s">
        <v>12</v>
      </c>
      <c r="C290" s="56" t="s">
        <v>87</v>
      </c>
      <c r="D290" s="56" t="s">
        <v>8</v>
      </c>
      <c r="E290" s="4">
        <v>16</v>
      </c>
      <c r="F290" s="56">
        <f>VLOOKUP(A290&amp;B290&amp;D290,'API medelfolk båda'!$AK$4:$AL$55,2,FALSE)</f>
        <v>90636</v>
      </c>
      <c r="G290" s="56">
        <f t="shared" si="4"/>
        <v>17.653029701222472</v>
      </c>
      <c r="X290" s="56" t="s">
        <v>157</v>
      </c>
      <c r="Y290" s="56" t="s">
        <v>12</v>
      </c>
      <c r="Z290" s="56" t="s">
        <v>9</v>
      </c>
      <c r="AA290" s="56" t="s">
        <v>11</v>
      </c>
      <c r="AB290" s="56"/>
      <c r="AC290" s="56"/>
      <c r="AD290" s="56"/>
    </row>
    <row r="291" spans="1:30" x14ac:dyDescent="0.25">
      <c r="A291" s="88" t="s">
        <v>22</v>
      </c>
      <c r="B291" s="86" t="s">
        <v>7</v>
      </c>
      <c r="C291" s="56" t="s">
        <v>87</v>
      </c>
      <c r="D291" s="56" t="s">
        <v>8</v>
      </c>
      <c r="E291" s="4">
        <v>1026</v>
      </c>
      <c r="F291" s="56">
        <f>VLOOKUP(A291&amp;B291&amp;D291,'API medelfolk båda'!$AK$4:$AL$55,2,FALSE)</f>
        <v>4543722</v>
      </c>
      <c r="G291" s="56">
        <f t="shared" si="4"/>
        <v>22.580606824097071</v>
      </c>
      <c r="X291" s="56" t="s">
        <v>157</v>
      </c>
      <c r="Y291" s="56" t="s">
        <v>12</v>
      </c>
      <c r="Z291" s="56" t="s">
        <v>9</v>
      </c>
      <c r="AA291" s="56" t="s">
        <v>10</v>
      </c>
      <c r="AB291" s="56"/>
      <c r="AC291" s="56"/>
      <c r="AD291" s="56"/>
    </row>
    <row r="292" spans="1:30" x14ac:dyDescent="0.25">
      <c r="A292" s="86" t="s">
        <v>21</v>
      </c>
      <c r="B292" s="86" t="s">
        <v>12</v>
      </c>
      <c r="C292" s="56" t="s">
        <v>87</v>
      </c>
      <c r="D292" s="56" t="s">
        <v>8</v>
      </c>
      <c r="E292" s="4">
        <v>21</v>
      </c>
      <c r="F292" s="56">
        <f>VLOOKUP(A292&amp;B292&amp;D292,'API medelfolk båda'!$AK$4:$AL$55,2,FALSE)</f>
        <v>91397.5</v>
      </c>
      <c r="G292" s="56">
        <f t="shared" si="4"/>
        <v>22.97655843978227</v>
      </c>
      <c r="X292" s="56" t="s">
        <v>157</v>
      </c>
      <c r="Y292" s="56" t="s">
        <v>12</v>
      </c>
      <c r="Z292" s="56" t="s">
        <v>9</v>
      </c>
      <c r="AA292" s="56" t="s">
        <v>8</v>
      </c>
      <c r="AB292" s="56"/>
      <c r="AC292" s="56"/>
      <c r="AD292" s="56"/>
    </row>
    <row r="293" spans="1:30" x14ac:dyDescent="0.25">
      <c r="A293" s="88" t="s">
        <v>21</v>
      </c>
      <c r="B293" s="86" t="s">
        <v>7</v>
      </c>
      <c r="C293" s="56" t="s">
        <v>87</v>
      </c>
      <c r="D293" s="56" t="s">
        <v>8</v>
      </c>
      <c r="E293" s="4">
        <v>1054</v>
      </c>
      <c r="F293" s="56">
        <f>VLOOKUP(A293&amp;B293&amp;D293,'API medelfolk båda'!$AK$4:$AL$55,2,FALSE)</f>
        <v>4583815.5</v>
      </c>
      <c r="G293" s="56">
        <f t="shared" si="4"/>
        <v>22.993944673383997</v>
      </c>
      <c r="X293" s="56" t="s">
        <v>157</v>
      </c>
      <c r="Y293" s="56" t="s">
        <v>12</v>
      </c>
      <c r="Z293" s="56" t="s">
        <v>24</v>
      </c>
      <c r="AA293" s="56" t="s">
        <v>11</v>
      </c>
      <c r="AB293" s="56"/>
      <c r="AC293" s="56"/>
      <c r="AD293" s="56"/>
    </row>
    <row r="294" spans="1:30" x14ac:dyDescent="0.25">
      <c r="A294" s="86" t="s">
        <v>20</v>
      </c>
      <c r="B294" s="86" t="s">
        <v>12</v>
      </c>
      <c r="C294" s="56" t="s">
        <v>87</v>
      </c>
      <c r="D294" s="56" t="s">
        <v>8</v>
      </c>
      <c r="E294" s="4">
        <v>24</v>
      </c>
      <c r="F294" s="56">
        <f>VLOOKUP(A294&amp;B294&amp;D294,'API medelfolk båda'!$AK$4:$AL$55,2,FALSE)</f>
        <v>92053</v>
      </c>
      <c r="G294" s="56">
        <f t="shared" si="4"/>
        <v>26.071936819006442</v>
      </c>
      <c r="X294" s="56" t="s">
        <v>157</v>
      </c>
      <c r="Y294" s="56" t="s">
        <v>12</v>
      </c>
      <c r="Z294" s="56" t="s">
        <v>24</v>
      </c>
      <c r="AA294" s="56" t="s">
        <v>10</v>
      </c>
      <c r="AB294" s="56"/>
      <c r="AC294" s="56"/>
      <c r="AD294" s="56"/>
    </row>
    <row r="295" spans="1:30" x14ac:dyDescent="0.25">
      <c r="A295" s="87" t="s">
        <v>20</v>
      </c>
      <c r="B295" s="86" t="s">
        <v>7</v>
      </c>
      <c r="C295" s="56" t="s">
        <v>87</v>
      </c>
      <c r="D295" s="56" t="s">
        <v>8</v>
      </c>
      <c r="E295" s="4">
        <v>1095</v>
      </c>
      <c r="F295" s="56">
        <f>VLOOKUP(A295&amp;B295&amp;D295,'API medelfolk båda'!$AK$4:$AL$55,2,FALSE)</f>
        <v>4626362</v>
      </c>
      <c r="G295" s="56">
        <f t="shared" si="4"/>
        <v>23.668705561735116</v>
      </c>
      <c r="X295" s="56" t="s">
        <v>157</v>
      </c>
      <c r="Y295" s="56" t="s">
        <v>12</v>
      </c>
      <c r="Z295" s="56" t="s">
        <v>24</v>
      </c>
      <c r="AA295" s="56" t="s">
        <v>8</v>
      </c>
      <c r="AB295" s="56"/>
      <c r="AC295" s="56"/>
      <c r="AD295" s="56"/>
    </row>
    <row r="296" spans="1:30" x14ac:dyDescent="0.25">
      <c r="A296" s="86" t="s">
        <v>19</v>
      </c>
      <c r="B296" s="86" t="s">
        <v>12</v>
      </c>
      <c r="C296" s="56" t="s">
        <v>87</v>
      </c>
      <c r="D296" s="56" t="s">
        <v>8</v>
      </c>
      <c r="E296" s="4">
        <v>22</v>
      </c>
      <c r="F296" s="56">
        <f>VLOOKUP(A296&amp;B296&amp;D296,'API medelfolk båda'!$AK$4:$AL$55,2,FALSE)</f>
        <v>92522.5</v>
      </c>
      <c r="G296" s="56">
        <f t="shared" si="4"/>
        <v>23.777999945959092</v>
      </c>
      <c r="X296" s="56" t="s">
        <v>157</v>
      </c>
      <c r="Y296" s="56" t="s">
        <v>12</v>
      </c>
      <c r="Z296" s="56" t="s">
        <v>55</v>
      </c>
      <c r="AA296" s="56" t="s">
        <v>11</v>
      </c>
      <c r="AB296" s="56"/>
      <c r="AC296" s="56"/>
      <c r="AD296" s="56"/>
    </row>
    <row r="297" spans="1:30" x14ac:dyDescent="0.25">
      <c r="A297" s="88" t="s">
        <v>19</v>
      </c>
      <c r="B297" s="86" t="s">
        <v>7</v>
      </c>
      <c r="C297" s="56" t="s">
        <v>87</v>
      </c>
      <c r="D297" s="56" t="s">
        <v>8</v>
      </c>
      <c r="E297" s="4">
        <v>1033</v>
      </c>
      <c r="F297" s="56">
        <f>VLOOKUP(A297&amp;B297&amp;D297,'API medelfolk båda'!$AK$4:$AL$55,2,FALSE)</f>
        <v>4669629</v>
      </c>
      <c r="G297" s="56">
        <f t="shared" si="4"/>
        <v>22.121671764502064</v>
      </c>
      <c r="X297" s="56" t="s">
        <v>157</v>
      </c>
      <c r="Y297" s="56" t="s">
        <v>12</v>
      </c>
      <c r="Z297" s="56" t="s">
        <v>55</v>
      </c>
      <c r="AA297" s="56" t="s">
        <v>10</v>
      </c>
      <c r="AB297" s="56"/>
      <c r="AC297" s="56"/>
      <c r="AD297" s="56"/>
    </row>
    <row r="298" spans="1:30" x14ac:dyDescent="0.25">
      <c r="A298" s="86" t="s">
        <v>18</v>
      </c>
      <c r="B298" s="86" t="s">
        <v>12</v>
      </c>
      <c r="C298" s="56" t="s">
        <v>87</v>
      </c>
      <c r="D298" s="56" t="s">
        <v>8</v>
      </c>
      <c r="E298" s="4">
        <v>19</v>
      </c>
      <c r="F298" s="56">
        <f>VLOOKUP(A298&amp;B298&amp;D298,'API medelfolk båda'!$AK$4:$AL$55,2,FALSE)</f>
        <v>92978.5</v>
      </c>
      <c r="G298" s="56">
        <f t="shared" si="4"/>
        <v>20.434831708405707</v>
      </c>
      <c r="X298" s="56" t="s">
        <v>157</v>
      </c>
      <c r="Y298" s="56" t="s">
        <v>12</v>
      </c>
      <c r="Z298" s="56" t="s">
        <v>55</v>
      </c>
      <c r="AA298" s="56" t="s">
        <v>8</v>
      </c>
      <c r="AB298" s="56"/>
      <c r="AC298" s="56"/>
      <c r="AD298" s="56"/>
    </row>
    <row r="299" spans="1:30" x14ac:dyDescent="0.25">
      <c r="A299" s="88" t="s">
        <v>18</v>
      </c>
      <c r="B299" s="86" t="s">
        <v>7</v>
      </c>
      <c r="C299" s="56" t="s">
        <v>87</v>
      </c>
      <c r="D299" s="56" t="s">
        <v>8</v>
      </c>
      <c r="E299" s="4">
        <v>982</v>
      </c>
      <c r="F299" s="56">
        <f>VLOOKUP(A299&amp;B299&amp;D299,'API medelfolk båda'!$AK$4:$AL$55,2,FALSE)</f>
        <v>4708539</v>
      </c>
      <c r="G299" s="56">
        <f t="shared" si="4"/>
        <v>20.855726160492672</v>
      </c>
      <c r="X299" s="56" t="s">
        <v>157</v>
      </c>
      <c r="Y299" s="56" t="s">
        <v>12</v>
      </c>
      <c r="Z299" s="56" t="s">
        <v>87</v>
      </c>
      <c r="AA299" s="56" t="s">
        <v>11</v>
      </c>
      <c r="AB299" s="56"/>
      <c r="AC299" s="56"/>
      <c r="AD299" s="56"/>
    </row>
    <row r="300" spans="1:30" x14ac:dyDescent="0.25">
      <c r="A300" s="86" t="s">
        <v>17</v>
      </c>
      <c r="B300" s="86" t="s">
        <v>12</v>
      </c>
      <c r="C300" s="56" t="s">
        <v>87</v>
      </c>
      <c r="D300" s="56" t="s">
        <v>8</v>
      </c>
      <c r="E300" s="4">
        <v>18</v>
      </c>
      <c r="F300" s="56">
        <f>VLOOKUP(A300&amp;B300&amp;D300,'API medelfolk båda'!$AK$4:$AL$55,2,FALSE)</f>
        <v>93495</v>
      </c>
      <c r="G300" s="56">
        <f t="shared" si="4"/>
        <v>19.252366436707845</v>
      </c>
      <c r="X300" s="56" t="s">
        <v>157</v>
      </c>
      <c r="Y300" s="56" t="s">
        <v>12</v>
      </c>
      <c r="Z300" s="56" t="s">
        <v>87</v>
      </c>
      <c r="AA300" s="56" t="s">
        <v>10</v>
      </c>
      <c r="AB300" s="56"/>
      <c r="AC300" s="56"/>
      <c r="AD300" s="56"/>
    </row>
    <row r="301" spans="1:30" x14ac:dyDescent="0.25">
      <c r="A301" s="87" t="s">
        <v>17</v>
      </c>
      <c r="B301" s="86" t="s">
        <v>7</v>
      </c>
      <c r="C301" s="56" t="s">
        <v>87</v>
      </c>
      <c r="D301" s="56" t="s">
        <v>8</v>
      </c>
      <c r="E301" s="4">
        <v>1078</v>
      </c>
      <c r="F301" s="56">
        <f>VLOOKUP(A301&amp;B301&amp;D301,'API medelfolk båda'!$AK$4:$AL$55,2,FALSE)</f>
        <v>4746369.5</v>
      </c>
      <c r="G301" s="56">
        <f t="shared" si="4"/>
        <v>22.712096055732701</v>
      </c>
      <c r="X301" s="56" t="s">
        <v>157</v>
      </c>
      <c r="Y301" s="56" t="s">
        <v>12</v>
      </c>
      <c r="Z301" s="56" t="s">
        <v>87</v>
      </c>
      <c r="AA301" s="56" t="s">
        <v>8</v>
      </c>
      <c r="AB301" s="56"/>
      <c r="AC301" s="56"/>
      <c r="AD301" s="56"/>
    </row>
    <row r="302" spans="1:30" x14ac:dyDescent="0.25">
      <c r="A302" s="86" t="s">
        <v>16</v>
      </c>
      <c r="B302" s="86" t="s">
        <v>12</v>
      </c>
      <c r="C302" s="56" t="s">
        <v>87</v>
      </c>
      <c r="D302" s="56" t="s">
        <v>8</v>
      </c>
      <c r="E302" s="4">
        <v>29</v>
      </c>
      <c r="F302" s="56">
        <f>VLOOKUP(A302&amp;B302&amp;D302,'API medelfolk båda'!$AK$4:$AL$55,2,FALSE)</f>
        <v>94186.5</v>
      </c>
      <c r="G302" s="56">
        <f t="shared" si="4"/>
        <v>30.789975208761341</v>
      </c>
      <c r="X302" s="56" t="s">
        <v>157</v>
      </c>
      <c r="Y302" s="56" t="s">
        <v>7</v>
      </c>
      <c r="Z302" s="56" t="s">
        <v>9</v>
      </c>
      <c r="AA302" s="56" t="s">
        <v>11</v>
      </c>
      <c r="AB302" s="56"/>
      <c r="AC302" s="56"/>
      <c r="AD302" s="56"/>
    </row>
    <row r="303" spans="1:30" x14ac:dyDescent="0.25">
      <c r="A303" s="88" t="s">
        <v>16</v>
      </c>
      <c r="B303" s="86" t="s">
        <v>7</v>
      </c>
      <c r="C303" s="56" t="s">
        <v>87</v>
      </c>
      <c r="D303" s="56" t="s">
        <v>8</v>
      </c>
      <c r="E303" s="4">
        <v>1114</v>
      </c>
      <c r="F303" s="56">
        <f>VLOOKUP(A303&amp;B303&amp;D303,'API medelfolk båda'!$AK$4:$AL$55,2,FALSE)</f>
        <v>4790131</v>
      </c>
      <c r="G303" s="56">
        <f t="shared" si="4"/>
        <v>23.256148944569574</v>
      </c>
      <c r="X303" s="56" t="s">
        <v>157</v>
      </c>
      <c r="Y303" s="56" t="s">
        <v>7</v>
      </c>
      <c r="Z303" s="56" t="s">
        <v>9</v>
      </c>
      <c r="AA303" s="56" t="s">
        <v>10</v>
      </c>
      <c r="AB303" s="56"/>
      <c r="AC303" s="56"/>
      <c r="AD303" s="56"/>
    </row>
    <row r="304" spans="1:30" x14ac:dyDescent="0.25">
      <c r="A304" s="86" t="s">
        <v>15</v>
      </c>
      <c r="B304" s="86" t="s">
        <v>12</v>
      </c>
      <c r="C304" s="56" t="s">
        <v>87</v>
      </c>
      <c r="D304" s="56" t="s">
        <v>8</v>
      </c>
      <c r="E304" s="4">
        <v>27</v>
      </c>
      <c r="F304" s="56">
        <f>VLOOKUP(A304&amp;B304&amp;D304,'API medelfolk båda'!$AK$4:$AL$55,2,FALSE)</f>
        <v>95157.5</v>
      </c>
      <c r="G304" s="56">
        <f t="shared" si="4"/>
        <v>28.374011507238002</v>
      </c>
      <c r="X304" s="56" t="s">
        <v>157</v>
      </c>
      <c r="Y304" s="56" t="s">
        <v>7</v>
      </c>
      <c r="Z304" s="56" t="s">
        <v>9</v>
      </c>
      <c r="AA304" s="56" t="s">
        <v>8</v>
      </c>
      <c r="AB304" s="56"/>
      <c r="AC304" s="56"/>
      <c r="AD304" s="56"/>
    </row>
    <row r="305" spans="1:30" x14ac:dyDescent="0.25">
      <c r="A305" s="88" t="s">
        <v>15</v>
      </c>
      <c r="B305" s="86" t="s">
        <v>7</v>
      </c>
      <c r="C305" s="56" t="s">
        <v>87</v>
      </c>
      <c r="D305" s="56" t="s">
        <v>8</v>
      </c>
      <c r="E305" s="4">
        <v>1050</v>
      </c>
      <c r="F305" s="56">
        <f>VLOOKUP(A305&amp;B305&amp;D305,'API medelfolk båda'!$AK$4:$AL$55,2,FALSE)</f>
        <v>4843298.5</v>
      </c>
      <c r="G305" s="56">
        <f t="shared" si="4"/>
        <v>21.679440158396183</v>
      </c>
      <c r="X305" s="56" t="s">
        <v>157</v>
      </c>
      <c r="Y305" s="56" t="s">
        <v>7</v>
      </c>
      <c r="Z305" s="56" t="s">
        <v>24</v>
      </c>
      <c r="AA305" s="56" t="s">
        <v>11</v>
      </c>
      <c r="AB305" s="56"/>
      <c r="AC305" s="56"/>
      <c r="AD305" s="56"/>
    </row>
    <row r="306" spans="1:30" x14ac:dyDescent="0.25">
      <c r="A306" s="86" t="s">
        <v>14</v>
      </c>
      <c r="B306" s="86" t="s">
        <v>12</v>
      </c>
      <c r="C306" s="56" t="s">
        <v>87</v>
      </c>
      <c r="D306" s="56" t="s">
        <v>8</v>
      </c>
      <c r="E306" s="4">
        <v>19</v>
      </c>
      <c r="F306" s="56">
        <f>VLOOKUP(A306&amp;B306&amp;D306,'API medelfolk båda'!$AK$4:$AL$55,2,FALSE)</f>
        <v>96357</v>
      </c>
      <c r="G306" s="56">
        <f t="shared" si="4"/>
        <v>19.718339093163962</v>
      </c>
      <c r="X306" s="56" t="s">
        <v>157</v>
      </c>
      <c r="Y306" s="56" t="s">
        <v>7</v>
      </c>
      <c r="Z306" s="56" t="s">
        <v>24</v>
      </c>
      <c r="AA306" s="56" t="s">
        <v>10</v>
      </c>
      <c r="AB306" s="56"/>
      <c r="AC306" s="56"/>
      <c r="AD306" s="56"/>
    </row>
    <row r="307" spans="1:30" x14ac:dyDescent="0.25">
      <c r="A307" s="87" t="s">
        <v>14</v>
      </c>
      <c r="B307" s="86" t="s">
        <v>7</v>
      </c>
      <c r="C307" s="56" t="s">
        <v>87</v>
      </c>
      <c r="D307" s="56" t="s">
        <v>8</v>
      </c>
      <c r="E307" s="4">
        <v>1099</v>
      </c>
      <c r="F307" s="56">
        <f>VLOOKUP(A307&amp;B307&amp;D307,'API medelfolk båda'!$AK$4:$AL$55,2,FALSE)</f>
        <v>4901603</v>
      </c>
      <c r="G307" s="56">
        <f t="shared" si="4"/>
        <v>22.42123648120829</v>
      </c>
      <c r="X307" s="56" t="s">
        <v>157</v>
      </c>
      <c r="Y307" s="56" t="s">
        <v>7</v>
      </c>
      <c r="Z307" s="56" t="s">
        <v>24</v>
      </c>
      <c r="AA307" s="56" t="s">
        <v>8</v>
      </c>
      <c r="AB307" s="56"/>
      <c r="AC307" s="56"/>
      <c r="AD307" s="56"/>
    </row>
    <row r="308" spans="1:30" x14ac:dyDescent="0.25">
      <c r="A308" s="86" t="s">
        <v>13</v>
      </c>
      <c r="B308" s="86" t="s">
        <v>12</v>
      </c>
      <c r="C308" s="56" t="s">
        <v>87</v>
      </c>
      <c r="D308" s="56" t="s">
        <v>8</v>
      </c>
      <c r="E308" s="4">
        <v>22</v>
      </c>
      <c r="F308" s="56">
        <f>VLOOKUP(A308&amp;B308&amp;D308,'API medelfolk båda'!$AK$4:$AL$55,2,FALSE)</f>
        <v>97892.5</v>
      </c>
      <c r="G308" s="56">
        <f t="shared" si="4"/>
        <v>22.473631789973695</v>
      </c>
      <c r="X308" s="56" t="s">
        <v>157</v>
      </c>
      <c r="Y308" s="56" t="s">
        <v>7</v>
      </c>
      <c r="Z308" s="56" t="s">
        <v>55</v>
      </c>
      <c r="AA308" s="56" t="s">
        <v>11</v>
      </c>
    </row>
    <row r="309" spans="1:30" x14ac:dyDescent="0.25">
      <c r="A309" s="88" t="s">
        <v>13</v>
      </c>
      <c r="B309" s="86" t="s">
        <v>7</v>
      </c>
      <c r="C309" s="56" t="s">
        <v>87</v>
      </c>
      <c r="D309" s="56" t="s">
        <v>8</v>
      </c>
      <c r="E309" s="4">
        <v>1021</v>
      </c>
      <c r="F309" s="56">
        <f>VLOOKUP(A309&amp;B309&amp;D309,'API medelfolk båda'!$AK$4:$AL$55,2,FALSE)</f>
        <v>4972156.5</v>
      </c>
      <c r="G309" s="56">
        <f t="shared" si="4"/>
        <v>20.534349632800176</v>
      </c>
      <c r="X309" s="56" t="s">
        <v>157</v>
      </c>
      <c r="Y309" s="56" t="s">
        <v>7</v>
      </c>
      <c r="Z309" s="56" t="s">
        <v>55</v>
      </c>
      <c r="AA309" s="56" t="s">
        <v>10</v>
      </c>
    </row>
    <row r="310" spans="1:30" x14ac:dyDescent="0.25">
      <c r="A310" s="86" t="s">
        <v>6</v>
      </c>
      <c r="B310" s="86" t="s">
        <v>12</v>
      </c>
      <c r="C310" s="56" t="s">
        <v>87</v>
      </c>
      <c r="D310" s="56" t="s">
        <v>8</v>
      </c>
      <c r="E310" s="4">
        <v>15</v>
      </c>
      <c r="F310" s="56">
        <f>VLOOKUP(A310&amp;B310&amp;D310,'API medelfolk båda'!$AK$4:$AL$55,2,FALSE)</f>
        <v>99600</v>
      </c>
      <c r="G310" s="56">
        <f t="shared" si="4"/>
        <v>15.060240963855422</v>
      </c>
      <c r="X310" s="56" t="s">
        <v>157</v>
      </c>
      <c r="Y310" s="56" t="s">
        <v>7</v>
      </c>
      <c r="Z310" s="56" t="s">
        <v>55</v>
      </c>
      <c r="AA310" s="56" t="s">
        <v>8</v>
      </c>
    </row>
    <row r="311" spans="1:30" x14ac:dyDescent="0.25">
      <c r="A311" s="88" t="s">
        <v>6</v>
      </c>
      <c r="B311" s="86" t="s">
        <v>7</v>
      </c>
      <c r="C311" s="56" t="s">
        <v>87</v>
      </c>
      <c r="D311" s="56" t="s">
        <v>8</v>
      </c>
      <c r="E311" s="4">
        <v>1063</v>
      </c>
      <c r="F311" s="56">
        <f>VLOOKUP(A311&amp;B311&amp;D311,'API medelfolk båda'!$AK$4:$AL$55,2,FALSE)</f>
        <v>5048004.5</v>
      </c>
      <c r="G311" s="56">
        <f t="shared" si="4"/>
        <v>21.057825919132998</v>
      </c>
      <c r="X311" s="56" t="s">
        <v>157</v>
      </c>
      <c r="Y311" s="56" t="s">
        <v>7</v>
      </c>
      <c r="Z311" s="56" t="s">
        <v>87</v>
      </c>
      <c r="AA311" s="56" t="s">
        <v>11</v>
      </c>
      <c r="AB311" s="56"/>
      <c r="AC311" s="56"/>
      <c r="AD311" s="56"/>
    </row>
    <row r="312" spans="1:30" x14ac:dyDescent="0.25">
      <c r="A312" s="86" t="s">
        <v>157</v>
      </c>
      <c r="B312" s="86" t="s">
        <v>12</v>
      </c>
      <c r="C312" s="56" t="s">
        <v>87</v>
      </c>
      <c r="D312" s="56" t="s">
        <v>8</v>
      </c>
      <c r="E312" s="4">
        <v>20</v>
      </c>
      <c r="F312" s="56">
        <f>VLOOKUP(A312&amp;B312&amp;D312,'API medelfolk båda'!$AK$4:$AL$55,2,FALSE)</f>
        <v>101092.5</v>
      </c>
      <c r="G312" s="56">
        <f t="shared" si="4"/>
        <v>19.783861315132178</v>
      </c>
      <c r="X312" s="56" t="s">
        <v>157</v>
      </c>
      <c r="Y312" s="56" t="s">
        <v>7</v>
      </c>
      <c r="Z312" s="56" t="s">
        <v>87</v>
      </c>
      <c r="AA312" s="56" t="s">
        <v>10</v>
      </c>
      <c r="AB312" s="56"/>
      <c r="AC312" s="56"/>
      <c r="AD312" s="56"/>
    </row>
    <row r="313" spans="1:30" x14ac:dyDescent="0.25">
      <c r="A313" s="87" t="s">
        <v>157</v>
      </c>
      <c r="B313" s="86" t="s">
        <v>7</v>
      </c>
      <c r="C313" s="56" t="s">
        <v>87</v>
      </c>
      <c r="D313" s="56" t="s">
        <v>8</v>
      </c>
      <c r="E313" s="4">
        <v>1082</v>
      </c>
      <c r="F313" s="56">
        <f>VLOOKUP(A313&amp;B313&amp;D313,'API medelfolk båda'!$AK$4:$AL$55,2,FALSE)</f>
        <v>5112550</v>
      </c>
      <c r="G313" s="56">
        <f t="shared" si="4"/>
        <v>21.163607201885554</v>
      </c>
      <c r="X313" s="56" t="s">
        <v>157</v>
      </c>
      <c r="Y313" s="56" t="s">
        <v>7</v>
      </c>
      <c r="Z313" s="56" t="s">
        <v>87</v>
      </c>
      <c r="AA313" s="56" t="s">
        <v>8</v>
      </c>
      <c r="AB313" s="56"/>
      <c r="AC313" s="56"/>
      <c r="AD313" s="56"/>
    </row>
    <row r="368" spans="1:5" x14ac:dyDescent="0.25">
      <c r="A368" s="56"/>
      <c r="B368" s="56"/>
      <c r="C368" s="56"/>
      <c r="D368" s="56"/>
      <c r="E368" s="83"/>
    </row>
    <row r="369" spans="1:5" x14ac:dyDescent="0.25">
      <c r="A369" s="84"/>
      <c r="B369" s="84"/>
      <c r="C369" s="84"/>
      <c r="D369" s="84"/>
      <c r="E369" s="85"/>
    </row>
    <row r="370" spans="1:5" x14ac:dyDescent="0.25">
      <c r="A370" s="56"/>
      <c r="B370" s="56"/>
      <c r="C370" s="56"/>
      <c r="D370" s="56"/>
      <c r="E370" s="83"/>
    </row>
    <row r="371" spans="1:5" x14ac:dyDescent="0.25">
      <c r="A371" s="84"/>
      <c r="B371" s="84"/>
      <c r="C371" s="84"/>
      <c r="D371" s="84"/>
      <c r="E371" s="85"/>
    </row>
    <row r="372" spans="1:5" x14ac:dyDescent="0.25">
      <c r="A372" s="56"/>
      <c r="B372" s="56"/>
      <c r="C372" s="56"/>
      <c r="D372" s="56"/>
      <c r="E372" s="83"/>
    </row>
    <row r="373" spans="1:5" x14ac:dyDescent="0.25">
      <c r="A373" s="84"/>
      <c r="B373" s="84"/>
      <c r="C373" s="84"/>
      <c r="D373" s="84"/>
      <c r="E373" s="85"/>
    </row>
    <row r="374" spans="1:5" x14ac:dyDescent="0.25">
      <c r="A374" s="56"/>
      <c r="B374" s="56"/>
      <c r="C374" s="56"/>
      <c r="D374" s="56"/>
      <c r="E374" s="83"/>
    </row>
    <row r="375" spans="1:5" x14ac:dyDescent="0.25">
      <c r="A375" s="84"/>
      <c r="B375" s="84"/>
      <c r="C375" s="84"/>
      <c r="D375" s="84"/>
      <c r="E375" s="85"/>
    </row>
    <row r="376" spans="1:5" x14ac:dyDescent="0.25">
      <c r="A376" s="56"/>
      <c r="B376" s="56"/>
      <c r="C376" s="56"/>
      <c r="D376" s="56"/>
      <c r="E376" s="83"/>
    </row>
    <row r="377" spans="1:5" x14ac:dyDescent="0.25">
      <c r="A377" s="84"/>
      <c r="B377" s="84"/>
      <c r="C377" s="84"/>
      <c r="D377" s="84"/>
      <c r="E377" s="85"/>
    </row>
    <row r="378" spans="1:5" x14ac:dyDescent="0.25">
      <c r="A378" s="56"/>
      <c r="B378" s="56"/>
      <c r="C378" s="56"/>
      <c r="D378" s="56"/>
      <c r="E378" s="83"/>
    </row>
    <row r="379" spans="1:5" x14ac:dyDescent="0.25">
      <c r="A379" s="84"/>
      <c r="B379" s="84"/>
      <c r="C379" s="84"/>
      <c r="D379" s="84"/>
      <c r="E379" s="85"/>
    </row>
    <row r="380" spans="1:5" x14ac:dyDescent="0.25">
      <c r="A380" s="56"/>
      <c r="B380" s="56"/>
      <c r="C380" s="56"/>
      <c r="D380" s="56"/>
      <c r="E380" s="83"/>
    </row>
    <row r="381" spans="1:5" x14ac:dyDescent="0.25">
      <c r="A381" s="84"/>
      <c r="B381" s="84"/>
      <c r="C381" s="84"/>
      <c r="D381" s="84"/>
      <c r="E381" s="85"/>
    </row>
    <row r="382" spans="1:5" x14ac:dyDescent="0.25">
      <c r="A382" s="56"/>
      <c r="B382" s="56"/>
      <c r="C382" s="56"/>
      <c r="D382" s="56"/>
      <c r="E382" s="83"/>
    </row>
    <row r="383" spans="1:5" x14ac:dyDescent="0.25">
      <c r="A383" s="84"/>
      <c r="B383" s="84"/>
      <c r="C383" s="84"/>
      <c r="D383" s="84"/>
      <c r="E383" s="85"/>
    </row>
    <row r="384" spans="1:5" x14ac:dyDescent="0.25">
      <c r="A384" s="56"/>
      <c r="B384" s="56"/>
      <c r="C384" s="56"/>
      <c r="D384" s="56"/>
      <c r="E384" s="83"/>
    </row>
    <row r="385" spans="1:5" x14ac:dyDescent="0.25">
      <c r="A385" s="84"/>
      <c r="B385" s="84"/>
      <c r="C385" s="84"/>
      <c r="D385" s="84"/>
      <c r="E385" s="85"/>
    </row>
    <row r="386" spans="1:5" x14ac:dyDescent="0.25">
      <c r="A386" s="56"/>
      <c r="B386" s="56"/>
      <c r="C386" s="56"/>
      <c r="D386" s="56"/>
      <c r="E386" s="83"/>
    </row>
    <row r="387" spans="1:5" x14ac:dyDescent="0.25">
      <c r="A387" s="84"/>
      <c r="B387" s="84"/>
      <c r="C387" s="84"/>
      <c r="D387" s="84"/>
      <c r="E387" s="85"/>
    </row>
    <row r="388" spans="1:5" x14ac:dyDescent="0.25">
      <c r="A388" s="56"/>
      <c r="B388" s="56"/>
      <c r="C388" s="56"/>
      <c r="D388" s="56"/>
      <c r="E388" s="83"/>
    </row>
    <row r="389" spans="1:5" x14ac:dyDescent="0.25">
      <c r="A389" s="84"/>
      <c r="B389" s="84"/>
      <c r="C389" s="84"/>
      <c r="D389" s="84"/>
      <c r="E389" s="85"/>
    </row>
    <row r="390" spans="1:5" x14ac:dyDescent="0.25">
      <c r="A390" s="56"/>
      <c r="B390" s="56"/>
      <c r="C390" s="56"/>
      <c r="D390" s="56"/>
      <c r="E390" s="83"/>
    </row>
    <row r="391" spans="1:5" x14ac:dyDescent="0.25">
      <c r="A391" s="84"/>
      <c r="B391" s="84"/>
      <c r="C391" s="84"/>
      <c r="D391" s="84"/>
      <c r="E391" s="85"/>
    </row>
    <row r="392" spans="1:5" x14ac:dyDescent="0.25">
      <c r="A392" s="56"/>
      <c r="B392" s="56"/>
      <c r="C392" s="56"/>
      <c r="D392" s="56"/>
      <c r="E392" s="83"/>
    </row>
    <row r="393" spans="1:5" x14ac:dyDescent="0.25">
      <c r="A393" s="84"/>
      <c r="B393" s="84"/>
      <c r="C393" s="84"/>
      <c r="D393" s="84"/>
      <c r="E393" s="85"/>
    </row>
    <row r="394" spans="1:5" x14ac:dyDescent="0.25">
      <c r="A394" s="56"/>
      <c r="B394" s="56"/>
      <c r="C394" s="56"/>
      <c r="D394" s="56"/>
      <c r="E394" s="83"/>
    </row>
    <row r="395" spans="1:5" x14ac:dyDescent="0.25">
      <c r="A395" s="84"/>
      <c r="B395" s="84"/>
      <c r="C395" s="84"/>
      <c r="D395" s="84"/>
      <c r="E395" s="85"/>
    </row>
    <row r="396" spans="1:5" x14ac:dyDescent="0.25">
      <c r="A396" s="56"/>
      <c r="B396" s="56"/>
      <c r="C396" s="56"/>
      <c r="D396" s="56"/>
      <c r="E396" s="83"/>
    </row>
    <row r="397" spans="1:5" x14ac:dyDescent="0.25">
      <c r="A397" s="84"/>
      <c r="B397" s="84"/>
      <c r="C397" s="84"/>
      <c r="D397" s="84"/>
      <c r="E397" s="85"/>
    </row>
    <row r="398" spans="1:5" x14ac:dyDescent="0.25">
      <c r="A398" s="56"/>
      <c r="B398" s="56"/>
      <c r="C398" s="56"/>
      <c r="D398" s="56"/>
      <c r="E398" s="83"/>
    </row>
    <row r="399" spans="1:5" x14ac:dyDescent="0.25">
      <c r="A399" s="84"/>
      <c r="B399" s="84"/>
      <c r="C399" s="84"/>
      <c r="D399" s="84"/>
      <c r="E399" s="85"/>
    </row>
    <row r="400" spans="1:5" x14ac:dyDescent="0.25">
      <c r="A400" s="56"/>
      <c r="B400" s="56"/>
      <c r="C400" s="56"/>
      <c r="D400" s="56"/>
      <c r="E400" s="83"/>
    </row>
    <row r="401" spans="1:5" x14ac:dyDescent="0.25">
      <c r="A401" s="84"/>
      <c r="B401" s="84"/>
      <c r="C401" s="84"/>
      <c r="D401" s="84"/>
      <c r="E401" s="85"/>
    </row>
    <row r="402" spans="1:5" x14ac:dyDescent="0.25">
      <c r="A402" s="56"/>
      <c r="B402" s="56"/>
      <c r="C402" s="56"/>
      <c r="D402" s="56"/>
      <c r="E402" s="83"/>
    </row>
    <row r="403" spans="1:5" x14ac:dyDescent="0.25">
      <c r="A403" s="84"/>
      <c r="B403" s="84"/>
      <c r="C403" s="84"/>
      <c r="D403" s="84"/>
      <c r="E403" s="85"/>
    </row>
    <row r="404" spans="1:5" x14ac:dyDescent="0.25">
      <c r="A404" s="56"/>
      <c r="B404" s="56"/>
      <c r="C404" s="56"/>
      <c r="D404" s="56"/>
      <c r="E404" s="83"/>
    </row>
    <row r="405" spans="1:5" x14ac:dyDescent="0.25">
      <c r="A405" s="84"/>
      <c r="B405" s="84"/>
      <c r="C405" s="84"/>
      <c r="D405" s="84"/>
      <c r="E405" s="85"/>
    </row>
    <row r="406" spans="1:5" x14ac:dyDescent="0.25">
      <c r="A406" s="56"/>
      <c r="B406" s="56"/>
      <c r="C406" s="56"/>
      <c r="D406" s="56"/>
      <c r="E406" s="83"/>
    </row>
    <row r="407" spans="1:5" x14ac:dyDescent="0.25">
      <c r="A407" s="84"/>
      <c r="B407" s="84"/>
      <c r="C407" s="84"/>
      <c r="D407" s="84"/>
      <c r="E407" s="85"/>
    </row>
    <row r="408" spans="1:5" x14ac:dyDescent="0.25">
      <c r="A408" s="56"/>
      <c r="B408" s="56"/>
      <c r="C408" s="56"/>
      <c r="D408" s="56"/>
      <c r="E408" s="83"/>
    </row>
    <row r="409" spans="1:5" x14ac:dyDescent="0.25">
      <c r="A409" s="84"/>
      <c r="B409" s="84"/>
      <c r="C409" s="84"/>
      <c r="D409" s="84"/>
      <c r="E409" s="85"/>
    </row>
    <row r="410" spans="1:5" x14ac:dyDescent="0.25">
      <c r="A410" s="56"/>
      <c r="B410" s="56"/>
      <c r="C410" s="56"/>
      <c r="D410" s="56"/>
      <c r="E410" s="83"/>
    </row>
    <row r="411" spans="1:5" x14ac:dyDescent="0.25">
      <c r="A411" s="84"/>
      <c r="B411" s="84"/>
      <c r="C411" s="84"/>
      <c r="D411" s="84"/>
      <c r="E411" s="85"/>
    </row>
    <row r="412" spans="1:5" x14ac:dyDescent="0.25">
      <c r="A412" s="56"/>
      <c r="B412" s="56"/>
      <c r="C412" s="56"/>
      <c r="D412" s="56"/>
      <c r="E412" s="83"/>
    </row>
    <row r="413" spans="1:5" x14ac:dyDescent="0.25">
      <c r="A413" s="84"/>
      <c r="B413" s="84"/>
      <c r="C413" s="84"/>
      <c r="D413" s="84"/>
      <c r="E413" s="85"/>
    </row>
    <row r="414" spans="1:5" x14ac:dyDescent="0.25">
      <c r="A414" s="56"/>
      <c r="B414" s="56"/>
      <c r="C414" s="56"/>
      <c r="D414" s="56"/>
      <c r="E414" s="83"/>
    </row>
    <row r="415" spans="1:5" x14ac:dyDescent="0.25">
      <c r="A415" s="84"/>
      <c r="B415" s="84"/>
      <c r="C415" s="84"/>
      <c r="D415" s="84"/>
      <c r="E415" s="85"/>
    </row>
    <row r="416" spans="1:5" x14ac:dyDescent="0.25">
      <c r="A416" s="56"/>
      <c r="B416" s="56"/>
      <c r="C416" s="56"/>
      <c r="D416" s="56"/>
      <c r="E416" s="83"/>
    </row>
    <row r="417" spans="1:5" x14ac:dyDescent="0.25">
      <c r="A417" s="84"/>
      <c r="B417" s="84"/>
      <c r="C417" s="84"/>
      <c r="D417" s="84"/>
      <c r="E417" s="85"/>
    </row>
    <row r="418" spans="1:5" x14ac:dyDescent="0.25">
      <c r="A418" s="56"/>
      <c r="B418" s="56"/>
      <c r="C418" s="56"/>
      <c r="D418" s="56"/>
      <c r="E418" s="83"/>
    </row>
    <row r="419" spans="1:5" x14ac:dyDescent="0.25">
      <c r="A419" s="84"/>
      <c r="B419" s="84"/>
      <c r="C419" s="84"/>
      <c r="D419" s="84"/>
      <c r="E419" s="85"/>
    </row>
    <row r="420" spans="1:5" x14ac:dyDescent="0.25">
      <c r="A420" s="56"/>
      <c r="B420" s="56"/>
      <c r="C420" s="56"/>
      <c r="D420" s="56"/>
      <c r="E420" s="83"/>
    </row>
    <row r="421" spans="1:5" x14ac:dyDescent="0.25">
      <c r="A421" s="84"/>
      <c r="B421" s="84"/>
      <c r="C421" s="84"/>
      <c r="D421" s="84"/>
      <c r="E421" s="85"/>
    </row>
    <row r="422" spans="1:5" x14ac:dyDescent="0.25">
      <c r="A422" s="56"/>
      <c r="B422" s="56"/>
      <c r="C422" s="56"/>
      <c r="D422" s="56"/>
      <c r="E422" s="83"/>
    </row>
    <row r="423" spans="1:5" x14ac:dyDescent="0.25">
      <c r="A423" s="84"/>
      <c r="B423" s="84"/>
      <c r="C423" s="84"/>
      <c r="D423" s="84"/>
      <c r="E423" s="85"/>
    </row>
    <row r="424" spans="1:5" x14ac:dyDescent="0.25">
      <c r="A424" s="56"/>
      <c r="B424" s="56"/>
      <c r="C424" s="56"/>
      <c r="D424" s="56"/>
      <c r="E424" s="83"/>
    </row>
    <row r="425" spans="1:5" x14ac:dyDescent="0.25">
      <c r="A425" s="84"/>
      <c r="B425" s="84"/>
      <c r="C425" s="84"/>
      <c r="D425" s="84"/>
      <c r="E425" s="85"/>
    </row>
    <row r="426" spans="1:5" x14ac:dyDescent="0.25">
      <c r="A426" s="56"/>
      <c r="B426" s="56"/>
      <c r="C426" s="56"/>
      <c r="D426" s="56"/>
      <c r="E426" s="83"/>
    </row>
    <row r="427" spans="1:5" x14ac:dyDescent="0.25">
      <c r="A427" s="84"/>
      <c r="B427" s="84"/>
      <c r="C427" s="84"/>
      <c r="D427" s="84"/>
      <c r="E427" s="85"/>
    </row>
    <row r="428" spans="1:5" x14ac:dyDescent="0.25">
      <c r="A428" s="56"/>
      <c r="B428" s="56"/>
      <c r="C428" s="56"/>
      <c r="D428" s="56"/>
      <c r="E428" s="83"/>
    </row>
    <row r="429" spans="1:5" x14ac:dyDescent="0.25">
      <c r="A429" s="84"/>
      <c r="B429" s="84"/>
      <c r="C429" s="84"/>
      <c r="D429" s="84"/>
      <c r="E429" s="85"/>
    </row>
    <row r="430" spans="1:5" x14ac:dyDescent="0.25">
      <c r="A430" s="56"/>
      <c r="B430" s="56"/>
      <c r="C430" s="56"/>
      <c r="D430" s="56"/>
      <c r="E430" s="83"/>
    </row>
    <row r="431" spans="1:5" x14ac:dyDescent="0.25">
      <c r="A431" s="84"/>
      <c r="B431" s="84"/>
      <c r="C431" s="84"/>
      <c r="D431" s="84"/>
      <c r="E431" s="85"/>
    </row>
    <row r="432" spans="1:5" x14ac:dyDescent="0.25">
      <c r="A432" s="56"/>
      <c r="B432" s="56"/>
      <c r="C432" s="56"/>
      <c r="D432" s="56"/>
      <c r="E432" s="83"/>
    </row>
    <row r="433" spans="1:5" x14ac:dyDescent="0.25">
      <c r="A433" s="84"/>
      <c r="B433" s="84"/>
      <c r="C433" s="84"/>
      <c r="D433" s="84"/>
      <c r="E433" s="85"/>
    </row>
    <row r="434" spans="1:5" x14ac:dyDescent="0.25">
      <c r="A434" s="56"/>
      <c r="B434" s="56"/>
      <c r="C434" s="56"/>
      <c r="D434" s="56"/>
      <c r="E434" s="83"/>
    </row>
    <row r="435" spans="1:5" x14ac:dyDescent="0.25">
      <c r="A435" s="84"/>
      <c r="B435" s="84"/>
      <c r="C435" s="84"/>
      <c r="D435" s="84"/>
      <c r="E435" s="85"/>
    </row>
    <row r="436" spans="1:5" x14ac:dyDescent="0.25">
      <c r="A436" s="56"/>
      <c r="B436" s="56"/>
      <c r="C436" s="56"/>
      <c r="D436" s="56"/>
      <c r="E436" s="83"/>
    </row>
    <row r="437" spans="1:5" x14ac:dyDescent="0.25">
      <c r="A437" s="84"/>
      <c r="B437" s="84"/>
      <c r="C437" s="84"/>
      <c r="D437" s="84"/>
      <c r="E437" s="85"/>
    </row>
    <row r="438" spans="1:5" x14ac:dyDescent="0.25">
      <c r="A438" s="56"/>
      <c r="B438" s="56"/>
      <c r="C438" s="56"/>
      <c r="D438" s="56"/>
      <c r="E438" s="83"/>
    </row>
    <row r="439" spans="1:5" x14ac:dyDescent="0.25">
      <c r="A439" s="84"/>
      <c r="B439" s="84"/>
      <c r="C439" s="84"/>
      <c r="D439" s="84"/>
      <c r="E439" s="85"/>
    </row>
    <row r="440" spans="1:5" x14ac:dyDescent="0.25">
      <c r="A440" s="56"/>
      <c r="B440" s="56"/>
      <c r="C440" s="56"/>
      <c r="D440" s="56"/>
      <c r="E440" s="83"/>
    </row>
    <row r="441" spans="1:5" x14ac:dyDescent="0.25">
      <c r="A441" s="84"/>
      <c r="B441" s="84"/>
      <c r="C441" s="84"/>
      <c r="D441" s="84"/>
      <c r="E441" s="85"/>
    </row>
    <row r="442" spans="1:5" x14ac:dyDescent="0.25">
      <c r="A442" s="56"/>
      <c r="B442" s="56"/>
      <c r="C442" s="56"/>
      <c r="D442" s="56"/>
      <c r="E442" s="83"/>
    </row>
    <row r="443" spans="1:5" x14ac:dyDescent="0.25">
      <c r="A443" s="84"/>
      <c r="B443" s="84"/>
      <c r="C443" s="84"/>
      <c r="D443" s="84"/>
      <c r="E443" s="85"/>
    </row>
    <row r="444" spans="1:5" x14ac:dyDescent="0.25">
      <c r="A444" s="56"/>
      <c r="B444" s="56"/>
      <c r="C444" s="56"/>
      <c r="D444" s="56"/>
      <c r="E444" s="83"/>
    </row>
    <row r="445" spans="1:5" x14ac:dyDescent="0.25">
      <c r="A445" s="84"/>
      <c r="B445" s="84"/>
      <c r="C445" s="84"/>
      <c r="D445" s="84"/>
      <c r="E445" s="85"/>
    </row>
    <row r="446" spans="1:5" x14ac:dyDescent="0.25">
      <c r="A446" s="56"/>
      <c r="B446" s="56"/>
      <c r="C446" s="56"/>
      <c r="D446" s="56"/>
      <c r="E446" s="83"/>
    </row>
    <row r="447" spans="1:5" x14ac:dyDescent="0.25">
      <c r="A447" s="84"/>
      <c r="B447" s="84"/>
      <c r="C447" s="84"/>
      <c r="D447" s="84"/>
      <c r="E447" s="85"/>
    </row>
    <row r="448" spans="1:5" x14ac:dyDescent="0.25">
      <c r="A448" s="56"/>
      <c r="B448" s="56"/>
      <c r="C448" s="56"/>
      <c r="D448" s="56"/>
      <c r="E448" s="83"/>
    </row>
    <row r="449" spans="1:5" x14ac:dyDescent="0.25">
      <c r="A449" s="84"/>
      <c r="B449" s="84"/>
      <c r="C449" s="84"/>
      <c r="D449" s="84"/>
      <c r="E449" s="85"/>
    </row>
    <row r="450" spans="1:5" x14ac:dyDescent="0.25">
      <c r="A450" s="56"/>
      <c r="B450" s="56"/>
      <c r="C450" s="56"/>
      <c r="D450" s="56"/>
      <c r="E450" s="83"/>
    </row>
    <row r="451" spans="1:5" x14ac:dyDescent="0.25">
      <c r="A451" s="84"/>
      <c r="B451" s="84"/>
      <c r="C451" s="84"/>
      <c r="D451" s="84"/>
      <c r="E451" s="85"/>
    </row>
    <row r="452" spans="1:5" x14ac:dyDescent="0.25">
      <c r="A452" s="56"/>
      <c r="B452" s="56"/>
      <c r="C452" s="56"/>
      <c r="D452" s="56"/>
      <c r="E452" s="83"/>
    </row>
    <row r="453" spans="1:5" x14ac:dyDescent="0.25">
      <c r="A453" s="84"/>
      <c r="B453" s="84"/>
      <c r="C453" s="84"/>
      <c r="D453" s="84"/>
      <c r="E453" s="85"/>
    </row>
    <row r="454" spans="1:5" x14ac:dyDescent="0.25">
      <c r="A454" s="56"/>
      <c r="B454" s="56"/>
      <c r="C454" s="56"/>
      <c r="D454" s="56"/>
      <c r="E454" s="83"/>
    </row>
    <row r="455" spans="1:5" x14ac:dyDescent="0.25">
      <c r="A455" s="84"/>
      <c r="B455" s="84"/>
      <c r="C455" s="84"/>
      <c r="D455" s="84"/>
      <c r="E455" s="85"/>
    </row>
    <row r="456" spans="1:5" x14ac:dyDescent="0.25">
      <c r="A456" s="56"/>
      <c r="B456" s="56"/>
      <c r="C456" s="56"/>
      <c r="D456" s="56"/>
      <c r="E456" s="83"/>
    </row>
    <row r="457" spans="1:5" x14ac:dyDescent="0.25">
      <c r="A457" s="84"/>
      <c r="B457" s="84"/>
      <c r="C457" s="84"/>
      <c r="D457" s="84"/>
      <c r="E457" s="85"/>
    </row>
    <row r="458" spans="1:5" x14ac:dyDescent="0.25">
      <c r="A458" s="56"/>
      <c r="B458" s="56"/>
      <c r="C458" s="56"/>
      <c r="D458" s="56"/>
      <c r="E458" s="83"/>
    </row>
    <row r="459" spans="1:5" x14ac:dyDescent="0.25">
      <c r="A459" s="84"/>
      <c r="B459" s="84"/>
      <c r="C459" s="84"/>
      <c r="D459" s="84"/>
      <c r="E459" s="85"/>
    </row>
    <row r="460" spans="1:5" x14ac:dyDescent="0.25">
      <c r="A460" s="56"/>
      <c r="B460" s="56"/>
      <c r="C460" s="56"/>
      <c r="D460" s="56"/>
      <c r="E460" s="83"/>
    </row>
    <row r="461" spans="1:5" x14ac:dyDescent="0.25">
      <c r="A461" s="84"/>
      <c r="B461" s="84"/>
      <c r="C461" s="84"/>
      <c r="D461" s="84"/>
      <c r="E461" s="85"/>
    </row>
    <row r="462" spans="1:5" x14ac:dyDescent="0.25">
      <c r="A462" s="56"/>
      <c r="B462" s="56"/>
      <c r="C462" s="56"/>
      <c r="D462" s="56"/>
      <c r="E462" s="83"/>
    </row>
    <row r="463" spans="1:5" x14ac:dyDescent="0.25">
      <c r="A463" s="84"/>
      <c r="B463" s="84"/>
      <c r="C463" s="84"/>
      <c r="D463" s="84"/>
      <c r="E463" s="85"/>
    </row>
    <row r="464" spans="1:5" x14ac:dyDescent="0.25">
      <c r="A464" s="56"/>
      <c r="B464" s="56"/>
      <c r="C464" s="56"/>
      <c r="D464" s="56"/>
      <c r="E464" s="83"/>
    </row>
    <row r="465" spans="1:5" x14ac:dyDescent="0.25">
      <c r="A465" s="84"/>
      <c r="B465" s="84"/>
      <c r="C465" s="84"/>
      <c r="D465" s="84"/>
      <c r="E465" s="85"/>
    </row>
    <row r="466" spans="1:5" x14ac:dyDescent="0.25">
      <c r="A466" s="56"/>
      <c r="B466" s="56"/>
      <c r="C466" s="56"/>
      <c r="D466" s="56"/>
      <c r="E466" s="83"/>
    </row>
    <row r="467" spans="1:5" x14ac:dyDescent="0.25">
      <c r="A467" s="84"/>
      <c r="B467" s="84"/>
      <c r="C467" s="84"/>
      <c r="D467" s="84"/>
      <c r="E467" s="85"/>
    </row>
    <row r="468" spans="1:5" x14ac:dyDescent="0.25">
      <c r="A468" s="56"/>
      <c r="B468" s="56"/>
      <c r="C468" s="56"/>
      <c r="D468" s="56"/>
      <c r="E468" s="83"/>
    </row>
    <row r="469" spans="1:5" x14ac:dyDescent="0.25">
      <c r="A469" s="84"/>
      <c r="B469" s="84"/>
      <c r="C469" s="84"/>
      <c r="D469" s="84"/>
      <c r="E469" s="85"/>
    </row>
    <row r="470" spans="1:5" x14ac:dyDescent="0.25">
      <c r="A470" s="56"/>
      <c r="B470" s="56"/>
      <c r="C470" s="56"/>
      <c r="D470" s="56"/>
      <c r="E470" s="83"/>
    </row>
    <row r="471" spans="1:5" x14ac:dyDescent="0.25">
      <c r="A471" s="84"/>
      <c r="B471" s="84"/>
      <c r="C471" s="84"/>
      <c r="D471" s="84"/>
      <c r="E471" s="85"/>
    </row>
    <row r="472" spans="1:5" x14ac:dyDescent="0.25">
      <c r="A472" s="56"/>
      <c r="B472" s="56"/>
      <c r="C472" s="56"/>
      <c r="D472" s="56"/>
      <c r="E472" s="83"/>
    </row>
    <row r="473" spans="1:5" x14ac:dyDescent="0.25">
      <c r="A473" s="84"/>
      <c r="B473" s="84"/>
      <c r="C473" s="84"/>
      <c r="D473" s="84"/>
      <c r="E473" s="85"/>
    </row>
    <row r="474" spans="1:5" x14ac:dyDescent="0.25">
      <c r="A474" s="56"/>
      <c r="B474" s="56"/>
      <c r="C474" s="56"/>
      <c r="D474" s="56"/>
      <c r="E474" s="83"/>
    </row>
    <row r="475" spans="1:5" x14ac:dyDescent="0.25">
      <c r="A475" s="84"/>
      <c r="B475" s="84"/>
      <c r="C475" s="84"/>
      <c r="D475" s="84"/>
      <c r="E475" s="85"/>
    </row>
    <row r="476" spans="1:5" x14ac:dyDescent="0.25">
      <c r="A476" s="56"/>
      <c r="B476" s="56"/>
      <c r="C476" s="56"/>
      <c r="D476" s="56"/>
      <c r="E476" s="83"/>
    </row>
    <row r="477" spans="1:5" x14ac:dyDescent="0.25">
      <c r="A477" s="84"/>
      <c r="B477" s="84"/>
      <c r="C477" s="84"/>
      <c r="D477" s="84"/>
      <c r="E477" s="85"/>
    </row>
    <row r="478" spans="1:5" x14ac:dyDescent="0.25">
      <c r="A478" s="56"/>
      <c r="B478" s="56"/>
      <c r="C478" s="56"/>
      <c r="D478" s="56"/>
      <c r="E478" s="83"/>
    </row>
    <row r="479" spans="1:5" x14ac:dyDescent="0.25">
      <c r="A479" s="84"/>
      <c r="B479" s="84"/>
      <c r="C479" s="84"/>
      <c r="D479" s="84"/>
      <c r="E479" s="85"/>
    </row>
    <row r="480" spans="1:5" x14ac:dyDescent="0.25">
      <c r="A480" s="56"/>
      <c r="B480" s="56"/>
      <c r="C480" s="56"/>
      <c r="D480" s="56"/>
      <c r="E480" s="83"/>
    </row>
    <row r="481" spans="1:5" x14ac:dyDescent="0.25">
      <c r="A481" s="84"/>
      <c r="B481" s="84"/>
      <c r="C481" s="84"/>
      <c r="D481" s="84"/>
      <c r="E481" s="85"/>
    </row>
    <row r="482" spans="1:5" x14ac:dyDescent="0.25">
      <c r="A482" s="56"/>
      <c r="B482" s="56"/>
      <c r="C482" s="56"/>
      <c r="D482" s="56"/>
      <c r="E482" s="83"/>
    </row>
    <row r="483" spans="1:5" x14ac:dyDescent="0.25">
      <c r="A483" s="84"/>
      <c r="B483" s="84"/>
      <c r="C483" s="84"/>
      <c r="D483" s="84"/>
      <c r="E483" s="85"/>
    </row>
    <row r="484" spans="1:5" x14ac:dyDescent="0.25">
      <c r="A484" s="56"/>
      <c r="B484" s="56"/>
      <c r="C484" s="56"/>
      <c r="D484" s="56"/>
      <c r="E484" s="83"/>
    </row>
    <row r="485" spans="1:5" x14ac:dyDescent="0.25">
      <c r="A485" s="84"/>
      <c r="B485" s="84"/>
      <c r="C485" s="84"/>
      <c r="D485" s="84"/>
      <c r="E485" s="85"/>
    </row>
    <row r="486" spans="1:5" x14ac:dyDescent="0.25">
      <c r="A486" s="56"/>
      <c r="B486" s="56"/>
      <c r="C486" s="56"/>
      <c r="D486" s="56"/>
      <c r="E486" s="83"/>
    </row>
    <row r="487" spans="1:5" x14ac:dyDescent="0.25">
      <c r="A487" s="84"/>
      <c r="B487" s="84"/>
      <c r="C487" s="84"/>
      <c r="D487" s="84"/>
      <c r="E487" s="85"/>
    </row>
    <row r="488" spans="1:5" x14ac:dyDescent="0.25">
      <c r="A488" s="56"/>
      <c r="B488" s="56"/>
      <c r="C488" s="56"/>
      <c r="D488" s="56"/>
      <c r="E488" s="83"/>
    </row>
    <row r="489" spans="1:5" x14ac:dyDescent="0.25">
      <c r="A489" s="84"/>
      <c r="B489" s="84"/>
      <c r="C489" s="84"/>
      <c r="D489" s="84"/>
      <c r="E489" s="85"/>
    </row>
    <row r="490" spans="1:5" x14ac:dyDescent="0.25">
      <c r="A490" s="56"/>
      <c r="B490" s="56"/>
      <c r="C490" s="56"/>
      <c r="D490" s="56"/>
      <c r="E490" s="83"/>
    </row>
    <row r="491" spans="1:5" x14ac:dyDescent="0.25">
      <c r="A491" s="84"/>
      <c r="B491" s="84"/>
      <c r="C491" s="84"/>
      <c r="D491" s="84"/>
      <c r="E491" s="85"/>
    </row>
    <row r="492" spans="1:5" x14ac:dyDescent="0.25">
      <c r="A492" s="56"/>
      <c r="B492" s="56"/>
      <c r="C492" s="56"/>
      <c r="D492" s="56"/>
      <c r="E492" s="83"/>
    </row>
    <row r="493" spans="1:5" x14ac:dyDescent="0.25">
      <c r="A493" s="84"/>
      <c r="B493" s="84"/>
      <c r="C493" s="84"/>
      <c r="D493" s="84"/>
      <c r="E493" s="85"/>
    </row>
    <row r="494" spans="1:5" x14ac:dyDescent="0.25">
      <c r="A494" s="56"/>
      <c r="B494" s="56"/>
      <c r="C494" s="56"/>
      <c r="D494" s="56"/>
      <c r="E494" s="83"/>
    </row>
    <row r="495" spans="1:5" x14ac:dyDescent="0.25">
      <c r="A495" s="84"/>
      <c r="B495" s="84"/>
      <c r="C495" s="84"/>
      <c r="D495" s="84"/>
      <c r="E495" s="85"/>
    </row>
    <row r="496" spans="1:5" x14ac:dyDescent="0.25">
      <c r="A496" s="56"/>
      <c r="B496" s="56"/>
      <c r="C496" s="56"/>
      <c r="D496" s="56"/>
      <c r="E496" s="83"/>
    </row>
    <row r="497" spans="1:5" x14ac:dyDescent="0.25">
      <c r="A497" s="84"/>
      <c r="B497" s="84"/>
      <c r="C497" s="84"/>
      <c r="D497" s="84"/>
      <c r="E497" s="85"/>
    </row>
    <row r="498" spans="1:5" x14ac:dyDescent="0.25">
      <c r="A498" s="56"/>
      <c r="B498" s="56"/>
      <c r="C498" s="56"/>
      <c r="D498" s="56"/>
      <c r="E498" s="83"/>
    </row>
    <row r="499" spans="1:5" x14ac:dyDescent="0.25">
      <c r="A499" s="84"/>
      <c r="B499" s="84"/>
      <c r="C499" s="84"/>
      <c r="D499" s="84"/>
      <c r="E499" s="85"/>
    </row>
    <row r="500" spans="1:5" x14ac:dyDescent="0.25">
      <c r="A500" s="56"/>
      <c r="B500" s="56"/>
      <c r="C500" s="56"/>
      <c r="D500" s="56"/>
      <c r="E500" s="56"/>
    </row>
  </sheetData>
  <autoFilter ref="A1:G235" xr:uid="{00000000-0009-0000-0000-000008000000}">
    <sortState ref="A2:G235">
      <sortCondition ref="A2:A235"/>
      <sortCondition ref="B2:B235"/>
      <sortCondition ref="C2:C235"/>
    </sortState>
  </autoFilter>
  <sortState ref="A236:E367">
    <sortCondition ref="D236:D36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1"/>
  <dimension ref="A1:F215"/>
  <sheetViews>
    <sheetView workbookViewId="0">
      <selection activeCell="D19" sqref="D19"/>
    </sheetView>
  </sheetViews>
  <sheetFormatPr defaultRowHeight="15" x14ac:dyDescent="0.25"/>
  <cols>
    <col min="1" max="1" width="16.85546875" style="56" customWidth="1"/>
    <col min="2" max="2" width="15.7109375" style="56" customWidth="1"/>
    <col min="3" max="3" width="15.85546875" style="56" customWidth="1"/>
    <col min="4" max="4" width="68.85546875" style="56" customWidth="1"/>
    <col min="5" max="5" width="11.85546875" customWidth="1"/>
    <col min="6" max="6" width="8.5703125" style="56" customWidth="1"/>
    <col min="7" max="7" width="15.7109375" bestFit="1" customWidth="1"/>
    <col min="8" max="8" width="15.85546875" bestFit="1" customWidth="1"/>
    <col min="9" max="9" width="73.42578125" bestFit="1" customWidth="1"/>
    <col min="10" max="10" width="8.5703125" bestFit="1" customWidth="1"/>
  </cols>
  <sheetData>
    <row r="1" spans="1:6" x14ac:dyDescent="0.25">
      <c r="A1" s="34" t="s">
        <v>88</v>
      </c>
      <c r="B1" s="34" t="s">
        <v>89</v>
      </c>
      <c r="C1" s="34" t="s">
        <v>90</v>
      </c>
      <c r="D1" s="34" t="s">
        <v>98</v>
      </c>
      <c r="E1" s="59" t="s">
        <v>99</v>
      </c>
      <c r="F1" s="59" t="s">
        <v>91</v>
      </c>
    </row>
    <row r="2" spans="1:6" x14ac:dyDescent="0.25">
      <c r="A2" s="34" t="s">
        <v>92</v>
      </c>
      <c r="B2" s="34" t="s">
        <v>93</v>
      </c>
      <c r="C2" s="34" t="s">
        <v>94</v>
      </c>
      <c r="D2" s="34" t="s">
        <v>100</v>
      </c>
      <c r="E2" s="59" t="s">
        <v>108</v>
      </c>
      <c r="F2" s="59">
        <v>17.100000000000001</v>
      </c>
    </row>
    <row r="3" spans="1:6" x14ac:dyDescent="0.25">
      <c r="A3" s="34" t="s">
        <v>92</v>
      </c>
      <c r="B3" s="34" t="s">
        <v>93</v>
      </c>
      <c r="C3" s="34" t="s">
        <v>94</v>
      </c>
      <c r="D3" s="34" t="s">
        <v>100</v>
      </c>
      <c r="E3" s="59" t="s">
        <v>109</v>
      </c>
      <c r="F3" s="59">
        <v>15.6</v>
      </c>
    </row>
    <row r="4" spans="1:6" x14ac:dyDescent="0.25">
      <c r="A4" s="34" t="s">
        <v>92</v>
      </c>
      <c r="B4" s="34" t="s">
        <v>93</v>
      </c>
      <c r="C4" s="34" t="s">
        <v>94</v>
      </c>
      <c r="D4" s="34" t="s">
        <v>100</v>
      </c>
      <c r="E4" s="59" t="s">
        <v>110</v>
      </c>
      <c r="F4" s="59">
        <v>15.5</v>
      </c>
    </row>
    <row r="5" spans="1:6" x14ac:dyDescent="0.25">
      <c r="A5" s="34" t="s">
        <v>92</v>
      </c>
      <c r="B5" s="34" t="s">
        <v>93</v>
      </c>
      <c r="C5" s="34" t="s">
        <v>94</v>
      </c>
      <c r="D5" s="34" t="s">
        <v>100</v>
      </c>
      <c r="E5" s="59" t="s">
        <v>111</v>
      </c>
      <c r="F5" s="59">
        <v>14.8</v>
      </c>
    </row>
    <row r="6" spans="1:6" x14ac:dyDescent="0.25">
      <c r="A6" s="34" t="s">
        <v>92</v>
      </c>
      <c r="B6" s="34" t="s">
        <v>93</v>
      </c>
      <c r="C6" s="34" t="s">
        <v>94</v>
      </c>
      <c r="D6" s="34" t="s">
        <v>100</v>
      </c>
      <c r="E6" s="59" t="s">
        <v>112</v>
      </c>
      <c r="F6" s="59">
        <v>14.8</v>
      </c>
    </row>
    <row r="7" spans="1:6" x14ac:dyDescent="0.25">
      <c r="A7" s="34" t="s">
        <v>92</v>
      </c>
      <c r="B7" s="34" t="s">
        <v>93</v>
      </c>
      <c r="C7" s="34" t="s">
        <v>94</v>
      </c>
      <c r="D7" s="34" t="s">
        <v>100</v>
      </c>
      <c r="E7" s="59" t="s">
        <v>113</v>
      </c>
      <c r="F7" s="59">
        <v>13.8</v>
      </c>
    </row>
    <row r="8" spans="1:6" x14ac:dyDescent="0.25">
      <c r="A8" s="34" t="s">
        <v>92</v>
      </c>
      <c r="B8" s="34" t="s">
        <v>93</v>
      </c>
      <c r="C8" s="34" t="s">
        <v>94</v>
      </c>
      <c r="D8" s="34" t="s">
        <v>100</v>
      </c>
      <c r="E8" s="59" t="s">
        <v>114</v>
      </c>
      <c r="F8" s="59">
        <v>14.5</v>
      </c>
    </row>
    <row r="9" spans="1:6" x14ac:dyDescent="0.25">
      <c r="A9" s="34" t="s">
        <v>92</v>
      </c>
      <c r="B9" s="34" t="s">
        <v>93</v>
      </c>
      <c r="C9" s="34" t="s">
        <v>94</v>
      </c>
      <c r="D9" s="34" t="s">
        <v>100</v>
      </c>
      <c r="E9" s="59" t="s">
        <v>115</v>
      </c>
      <c r="F9" s="59">
        <v>13.9</v>
      </c>
    </row>
    <row r="10" spans="1:6" x14ac:dyDescent="0.25">
      <c r="A10" s="34" t="s">
        <v>92</v>
      </c>
      <c r="B10" s="34" t="s">
        <v>93</v>
      </c>
      <c r="C10" s="34" t="s">
        <v>94</v>
      </c>
      <c r="D10" s="34" t="s">
        <v>100</v>
      </c>
      <c r="E10" s="59" t="s">
        <v>116</v>
      </c>
      <c r="F10" s="59">
        <v>14.2</v>
      </c>
    </row>
    <row r="11" spans="1:6" x14ac:dyDescent="0.25">
      <c r="A11" s="34" t="s">
        <v>92</v>
      </c>
      <c r="B11" s="34" t="s">
        <v>93</v>
      </c>
      <c r="C11" s="34" t="s">
        <v>94</v>
      </c>
      <c r="D11" s="34" t="s">
        <v>100</v>
      </c>
      <c r="E11" s="59" t="s">
        <v>117</v>
      </c>
      <c r="F11" s="59">
        <v>13.8</v>
      </c>
    </row>
    <row r="12" spans="1:6" x14ac:dyDescent="0.25">
      <c r="A12" s="34" t="s">
        <v>92</v>
      </c>
      <c r="B12" s="34" t="s">
        <v>93</v>
      </c>
      <c r="C12" s="34" t="s">
        <v>94</v>
      </c>
      <c r="D12" s="34" t="s">
        <v>100</v>
      </c>
      <c r="E12" s="59" t="s">
        <v>118</v>
      </c>
      <c r="F12" s="59">
        <v>12.8</v>
      </c>
    </row>
    <row r="13" spans="1:6" x14ac:dyDescent="0.25">
      <c r="A13" s="34" t="s">
        <v>92</v>
      </c>
      <c r="B13" s="34" t="s">
        <v>93</v>
      </c>
      <c r="C13" s="34" t="s">
        <v>94</v>
      </c>
      <c r="D13" s="34" t="s">
        <v>100</v>
      </c>
      <c r="E13" s="59" t="s">
        <v>119</v>
      </c>
      <c r="F13" s="59">
        <v>13.5</v>
      </c>
    </row>
    <row r="14" spans="1:6" x14ac:dyDescent="0.25">
      <c r="A14" s="34" t="s">
        <v>92</v>
      </c>
      <c r="B14" s="34" t="s">
        <v>93</v>
      </c>
      <c r="C14" s="34" t="s">
        <v>94</v>
      </c>
      <c r="D14" s="34" t="s">
        <v>100</v>
      </c>
      <c r="E14" s="59" t="s">
        <v>120</v>
      </c>
      <c r="F14" s="59">
        <v>15.9</v>
      </c>
    </row>
    <row r="15" spans="1:6" x14ac:dyDescent="0.25">
      <c r="A15" s="34" t="s">
        <v>92</v>
      </c>
      <c r="B15" s="34" t="s">
        <v>93</v>
      </c>
      <c r="C15" s="34" t="s">
        <v>94</v>
      </c>
      <c r="D15" s="34" t="s">
        <v>100</v>
      </c>
      <c r="E15" s="59" t="s">
        <v>101</v>
      </c>
      <c r="F15" s="59">
        <v>15.1</v>
      </c>
    </row>
    <row r="16" spans="1:6" x14ac:dyDescent="0.25">
      <c r="A16" s="34" t="s">
        <v>92</v>
      </c>
      <c r="B16" s="34" t="s">
        <v>93</v>
      </c>
      <c r="C16" s="34" t="s">
        <v>94</v>
      </c>
      <c r="D16" s="34" t="s">
        <v>100</v>
      </c>
      <c r="E16" s="59" t="s">
        <v>102</v>
      </c>
      <c r="F16" s="59">
        <v>14.6</v>
      </c>
    </row>
    <row r="17" spans="1:6" x14ac:dyDescent="0.25">
      <c r="A17" s="34" t="s">
        <v>92</v>
      </c>
      <c r="B17" s="34" t="s">
        <v>93</v>
      </c>
      <c r="C17" s="34" t="s">
        <v>94</v>
      </c>
      <c r="D17" s="34" t="s">
        <v>100</v>
      </c>
      <c r="E17" s="59" t="s">
        <v>103</v>
      </c>
      <c r="F17" s="59">
        <v>14.9</v>
      </c>
    </row>
    <row r="18" spans="1:6" x14ac:dyDescent="0.25">
      <c r="A18" s="34" t="s">
        <v>92</v>
      </c>
      <c r="B18" s="34" t="s">
        <v>93</v>
      </c>
      <c r="C18" s="34" t="s">
        <v>94</v>
      </c>
      <c r="D18" s="34" t="s">
        <v>100</v>
      </c>
      <c r="E18" s="59" t="s">
        <v>104</v>
      </c>
      <c r="F18" s="59">
        <v>14.8</v>
      </c>
    </row>
    <row r="19" spans="1:6" x14ac:dyDescent="0.25">
      <c r="A19" s="34" t="s">
        <v>92</v>
      </c>
      <c r="B19" s="34" t="s">
        <v>93</v>
      </c>
      <c r="C19" s="34" t="s">
        <v>94</v>
      </c>
      <c r="D19" s="34" t="s">
        <v>100</v>
      </c>
      <c r="E19" s="59" t="s">
        <v>105</v>
      </c>
      <c r="F19" s="59">
        <v>14.6</v>
      </c>
    </row>
    <row r="20" spans="1:6" x14ac:dyDescent="0.25">
      <c r="A20" s="34" t="s">
        <v>92</v>
      </c>
      <c r="B20" s="34" t="s">
        <v>93</v>
      </c>
      <c r="C20" s="34" t="s">
        <v>94</v>
      </c>
      <c r="D20" s="34" t="s">
        <v>100</v>
      </c>
      <c r="E20" s="59" t="s">
        <v>106</v>
      </c>
      <c r="F20" s="59">
        <v>14.5</v>
      </c>
    </row>
    <row r="21" spans="1:6" x14ac:dyDescent="0.25">
      <c r="A21" s="34" t="s">
        <v>92</v>
      </c>
      <c r="B21" s="34" t="s">
        <v>93</v>
      </c>
      <c r="C21" s="34" t="s">
        <v>94</v>
      </c>
      <c r="D21" s="34" t="s">
        <v>100</v>
      </c>
      <c r="E21" s="59" t="s">
        <v>107</v>
      </c>
      <c r="F21" s="59">
        <v>14.3</v>
      </c>
    </row>
    <row r="22" spans="1:6" x14ac:dyDescent="0.25">
      <c r="A22" s="34" t="s">
        <v>92</v>
      </c>
      <c r="B22" s="34" t="s">
        <v>93</v>
      </c>
      <c r="C22" s="34" t="s">
        <v>94</v>
      </c>
      <c r="D22" s="34" t="s">
        <v>100</v>
      </c>
      <c r="E22" s="59" t="s">
        <v>158</v>
      </c>
      <c r="F22" s="59">
        <v>13.9</v>
      </c>
    </row>
    <row r="23" spans="1:6" x14ac:dyDescent="0.25">
      <c r="A23" s="34" t="s">
        <v>92</v>
      </c>
      <c r="B23" s="34" t="s">
        <v>95</v>
      </c>
      <c r="C23" s="34" t="s">
        <v>94</v>
      </c>
      <c r="D23" s="34" t="s">
        <v>100</v>
      </c>
      <c r="E23" s="34" t="s">
        <v>108</v>
      </c>
      <c r="F23" s="34">
        <v>14.7</v>
      </c>
    </row>
    <row r="24" spans="1:6" x14ac:dyDescent="0.25">
      <c r="A24" s="34" t="s">
        <v>92</v>
      </c>
      <c r="B24" s="34" t="s">
        <v>95</v>
      </c>
      <c r="C24" s="34" t="s">
        <v>94</v>
      </c>
      <c r="D24" s="34" t="s">
        <v>100</v>
      </c>
      <c r="E24" s="34" t="s">
        <v>109</v>
      </c>
      <c r="F24" s="34">
        <v>13.4</v>
      </c>
    </row>
    <row r="25" spans="1:6" x14ac:dyDescent="0.25">
      <c r="A25" s="34" t="s">
        <v>92</v>
      </c>
      <c r="B25" s="34" t="s">
        <v>95</v>
      </c>
      <c r="C25" s="34" t="s">
        <v>94</v>
      </c>
      <c r="D25" s="34" t="s">
        <v>100</v>
      </c>
      <c r="E25" s="34" t="s">
        <v>110</v>
      </c>
      <c r="F25" s="34">
        <v>13.2</v>
      </c>
    </row>
    <row r="26" spans="1:6" x14ac:dyDescent="0.25">
      <c r="A26" s="34" t="s">
        <v>92</v>
      </c>
      <c r="B26" s="34" t="s">
        <v>95</v>
      </c>
      <c r="C26" s="34" t="s">
        <v>94</v>
      </c>
      <c r="D26" s="34" t="s">
        <v>100</v>
      </c>
      <c r="E26" s="34" t="s">
        <v>111</v>
      </c>
      <c r="F26" s="34">
        <v>12.6</v>
      </c>
    </row>
    <row r="27" spans="1:6" x14ac:dyDescent="0.25">
      <c r="A27" s="34" t="s">
        <v>92</v>
      </c>
      <c r="B27" s="34" t="s">
        <v>95</v>
      </c>
      <c r="C27" s="34" t="s">
        <v>94</v>
      </c>
      <c r="D27" s="34" t="s">
        <v>100</v>
      </c>
      <c r="E27" s="34" t="s">
        <v>112</v>
      </c>
      <c r="F27" s="34">
        <v>12.8</v>
      </c>
    </row>
    <row r="28" spans="1:6" x14ac:dyDescent="0.25">
      <c r="A28" s="34" t="s">
        <v>92</v>
      </c>
      <c r="B28" s="34" t="s">
        <v>95</v>
      </c>
      <c r="C28" s="34" t="s">
        <v>94</v>
      </c>
      <c r="D28" s="34" t="s">
        <v>100</v>
      </c>
      <c r="E28" s="34" t="s">
        <v>113</v>
      </c>
      <c r="F28" s="34">
        <v>11.9</v>
      </c>
    </row>
    <row r="29" spans="1:6" x14ac:dyDescent="0.25">
      <c r="A29" s="34" t="s">
        <v>92</v>
      </c>
      <c r="B29" s="34" t="s">
        <v>95</v>
      </c>
      <c r="C29" s="34" t="s">
        <v>94</v>
      </c>
      <c r="D29" s="34" t="s">
        <v>100</v>
      </c>
      <c r="E29" s="34" t="s">
        <v>114</v>
      </c>
      <c r="F29" s="34">
        <v>12.7</v>
      </c>
    </row>
    <row r="30" spans="1:6" x14ac:dyDescent="0.25">
      <c r="A30" s="34" t="s">
        <v>92</v>
      </c>
      <c r="B30" s="34" t="s">
        <v>95</v>
      </c>
      <c r="C30" s="34" t="s">
        <v>94</v>
      </c>
      <c r="D30" s="34" t="s">
        <v>100</v>
      </c>
      <c r="E30" s="34" t="s">
        <v>115</v>
      </c>
      <c r="F30" s="34">
        <v>12.1</v>
      </c>
    </row>
    <row r="31" spans="1:6" x14ac:dyDescent="0.25">
      <c r="A31" s="34" t="s">
        <v>92</v>
      </c>
      <c r="B31" s="34" t="s">
        <v>95</v>
      </c>
      <c r="C31" s="34" t="s">
        <v>94</v>
      </c>
      <c r="D31" s="34" t="s">
        <v>100</v>
      </c>
      <c r="E31" s="34" t="s">
        <v>116</v>
      </c>
      <c r="F31" s="34">
        <v>12.5</v>
      </c>
    </row>
    <row r="32" spans="1:6" x14ac:dyDescent="0.25">
      <c r="A32" s="34" t="s">
        <v>92</v>
      </c>
      <c r="B32" s="34" t="s">
        <v>95</v>
      </c>
      <c r="C32" s="34" t="s">
        <v>94</v>
      </c>
      <c r="D32" s="34" t="s">
        <v>100</v>
      </c>
      <c r="E32" s="34" t="s">
        <v>117</v>
      </c>
      <c r="F32" s="34">
        <v>12</v>
      </c>
    </row>
    <row r="33" spans="1:6" x14ac:dyDescent="0.25">
      <c r="A33" s="34" t="s">
        <v>92</v>
      </c>
      <c r="B33" s="34" t="s">
        <v>95</v>
      </c>
      <c r="C33" s="34" t="s">
        <v>94</v>
      </c>
      <c r="D33" s="34" t="s">
        <v>100</v>
      </c>
      <c r="E33" s="34" t="s">
        <v>118</v>
      </c>
      <c r="F33" s="34">
        <v>11.1</v>
      </c>
    </row>
    <row r="34" spans="1:6" x14ac:dyDescent="0.25">
      <c r="A34" s="34" t="s">
        <v>92</v>
      </c>
      <c r="B34" s="34" t="s">
        <v>95</v>
      </c>
      <c r="C34" s="34" t="s">
        <v>94</v>
      </c>
      <c r="D34" s="34" t="s">
        <v>100</v>
      </c>
      <c r="E34" s="34" t="s">
        <v>119</v>
      </c>
      <c r="F34" s="34">
        <v>12</v>
      </c>
    </row>
    <row r="35" spans="1:6" x14ac:dyDescent="0.25">
      <c r="A35" s="34" t="s">
        <v>92</v>
      </c>
      <c r="B35" s="34" t="s">
        <v>95</v>
      </c>
      <c r="C35" s="34" t="s">
        <v>94</v>
      </c>
      <c r="D35" s="34" t="s">
        <v>100</v>
      </c>
      <c r="E35" s="34" t="s">
        <v>120</v>
      </c>
      <c r="F35" s="34">
        <v>14.7</v>
      </c>
    </row>
    <row r="36" spans="1:6" x14ac:dyDescent="0.25">
      <c r="A36" s="34" t="s">
        <v>92</v>
      </c>
      <c r="B36" s="34" t="s">
        <v>95</v>
      </c>
      <c r="C36" s="34" t="s">
        <v>94</v>
      </c>
      <c r="D36" s="34" t="s">
        <v>100</v>
      </c>
      <c r="E36" s="34" t="s">
        <v>101</v>
      </c>
      <c r="F36" s="34">
        <v>13.9</v>
      </c>
    </row>
    <row r="37" spans="1:6" x14ac:dyDescent="0.25">
      <c r="A37" s="34" t="s">
        <v>92</v>
      </c>
      <c r="B37" s="34" t="s">
        <v>95</v>
      </c>
      <c r="C37" s="34" t="s">
        <v>94</v>
      </c>
      <c r="D37" s="34" t="s">
        <v>100</v>
      </c>
      <c r="E37" s="34" t="s">
        <v>102</v>
      </c>
      <c r="F37" s="34">
        <v>13.4</v>
      </c>
    </row>
    <row r="38" spans="1:6" x14ac:dyDescent="0.25">
      <c r="A38" s="34" t="s">
        <v>92</v>
      </c>
      <c r="B38" s="34" t="s">
        <v>95</v>
      </c>
      <c r="C38" s="34" t="s">
        <v>94</v>
      </c>
      <c r="D38" s="34" t="s">
        <v>100</v>
      </c>
      <c r="E38" s="34" t="s">
        <v>103</v>
      </c>
      <c r="F38" s="34">
        <v>14</v>
      </c>
    </row>
    <row r="39" spans="1:6" x14ac:dyDescent="0.25">
      <c r="A39" s="34" t="s">
        <v>92</v>
      </c>
      <c r="B39" s="34" t="s">
        <v>95</v>
      </c>
      <c r="C39" s="34" t="s">
        <v>94</v>
      </c>
      <c r="D39" s="34" t="s">
        <v>100</v>
      </c>
      <c r="E39" s="34" t="s">
        <v>104</v>
      </c>
      <c r="F39" s="34">
        <v>13.7</v>
      </c>
    </row>
    <row r="40" spans="1:6" x14ac:dyDescent="0.25">
      <c r="A40" s="34" t="s">
        <v>92</v>
      </c>
      <c r="B40" s="34" t="s">
        <v>95</v>
      </c>
      <c r="C40" s="34" t="s">
        <v>94</v>
      </c>
      <c r="D40" s="34" t="s">
        <v>100</v>
      </c>
      <c r="E40" s="34" t="s">
        <v>105</v>
      </c>
      <c r="F40" s="34">
        <v>13.6</v>
      </c>
    </row>
    <row r="41" spans="1:6" x14ac:dyDescent="0.25">
      <c r="A41" s="34" t="s">
        <v>92</v>
      </c>
      <c r="B41" s="34" t="s">
        <v>95</v>
      </c>
      <c r="C41" s="34" t="s">
        <v>94</v>
      </c>
      <c r="D41" s="34" t="s">
        <v>100</v>
      </c>
      <c r="E41" s="34" t="s">
        <v>106</v>
      </c>
      <c r="F41" s="34">
        <v>13.5</v>
      </c>
    </row>
    <row r="42" spans="1:6" x14ac:dyDescent="0.25">
      <c r="A42" s="34" t="s">
        <v>92</v>
      </c>
      <c r="B42" s="34" t="s">
        <v>95</v>
      </c>
      <c r="C42" s="34" t="s">
        <v>94</v>
      </c>
      <c r="D42" s="34" t="s">
        <v>100</v>
      </c>
      <c r="E42" s="34" t="s">
        <v>107</v>
      </c>
      <c r="F42" s="34">
        <v>13.5</v>
      </c>
    </row>
    <row r="43" spans="1:6" x14ac:dyDescent="0.25">
      <c r="A43" s="34" t="s">
        <v>92</v>
      </c>
      <c r="B43" s="34" t="s">
        <v>95</v>
      </c>
      <c r="C43" s="34" t="s">
        <v>94</v>
      </c>
      <c r="D43" s="34" t="s">
        <v>100</v>
      </c>
      <c r="E43" s="34" t="s">
        <v>158</v>
      </c>
      <c r="F43" s="34">
        <v>12.7</v>
      </c>
    </row>
    <row r="44" spans="1:6" x14ac:dyDescent="0.25">
      <c r="A44" s="34" t="s">
        <v>92</v>
      </c>
      <c r="B44" s="34" t="s">
        <v>96</v>
      </c>
      <c r="C44" s="34" t="s">
        <v>94</v>
      </c>
      <c r="D44" s="34" t="s">
        <v>100</v>
      </c>
      <c r="E44" s="34" t="s">
        <v>108</v>
      </c>
      <c r="F44" s="34">
        <v>19.7</v>
      </c>
    </row>
    <row r="45" spans="1:6" x14ac:dyDescent="0.25">
      <c r="A45" s="34" t="s">
        <v>92</v>
      </c>
      <c r="B45" s="34" t="s">
        <v>96</v>
      </c>
      <c r="C45" s="34" t="s">
        <v>94</v>
      </c>
      <c r="D45" s="34" t="s">
        <v>100</v>
      </c>
      <c r="E45" s="34" t="s">
        <v>109</v>
      </c>
      <c r="F45" s="34">
        <v>17.899999999999999</v>
      </c>
    </row>
    <row r="46" spans="1:6" x14ac:dyDescent="0.25">
      <c r="A46" s="34" t="s">
        <v>92</v>
      </c>
      <c r="B46" s="34" t="s">
        <v>96</v>
      </c>
      <c r="C46" s="34" t="s">
        <v>94</v>
      </c>
      <c r="D46" s="34" t="s">
        <v>100</v>
      </c>
      <c r="E46" s="34" t="s">
        <v>110</v>
      </c>
      <c r="F46" s="34">
        <v>17.899999999999999</v>
      </c>
    </row>
    <row r="47" spans="1:6" x14ac:dyDescent="0.25">
      <c r="A47" s="34" t="s">
        <v>92</v>
      </c>
      <c r="B47" s="34" t="s">
        <v>96</v>
      </c>
      <c r="C47" s="34" t="s">
        <v>94</v>
      </c>
      <c r="D47" s="34" t="s">
        <v>100</v>
      </c>
      <c r="E47" s="34" t="s">
        <v>111</v>
      </c>
      <c r="F47" s="34">
        <v>17.100000000000001</v>
      </c>
    </row>
    <row r="48" spans="1:6" x14ac:dyDescent="0.25">
      <c r="A48" s="34" t="s">
        <v>92</v>
      </c>
      <c r="B48" s="34" t="s">
        <v>96</v>
      </c>
      <c r="C48" s="34" t="s">
        <v>94</v>
      </c>
      <c r="D48" s="34" t="s">
        <v>100</v>
      </c>
      <c r="E48" s="34" t="s">
        <v>112</v>
      </c>
      <c r="F48" s="34">
        <v>16.899999999999999</v>
      </c>
    </row>
    <row r="49" spans="1:6" x14ac:dyDescent="0.25">
      <c r="A49" s="34" t="s">
        <v>92</v>
      </c>
      <c r="B49" s="34" t="s">
        <v>96</v>
      </c>
      <c r="C49" s="34" t="s">
        <v>94</v>
      </c>
      <c r="D49" s="34" t="s">
        <v>100</v>
      </c>
      <c r="E49" s="34" t="s">
        <v>113</v>
      </c>
      <c r="F49" s="34">
        <v>15.9</v>
      </c>
    </row>
    <row r="50" spans="1:6" x14ac:dyDescent="0.25">
      <c r="A50" s="34" t="s">
        <v>92</v>
      </c>
      <c r="B50" s="34" t="s">
        <v>96</v>
      </c>
      <c r="C50" s="34" t="s">
        <v>94</v>
      </c>
      <c r="D50" s="34" t="s">
        <v>100</v>
      </c>
      <c r="E50" s="34" t="s">
        <v>114</v>
      </c>
      <c r="F50" s="34">
        <v>16.399999999999999</v>
      </c>
    </row>
    <row r="51" spans="1:6" x14ac:dyDescent="0.25">
      <c r="A51" s="34" t="s">
        <v>92</v>
      </c>
      <c r="B51" s="34" t="s">
        <v>96</v>
      </c>
      <c r="C51" s="34" t="s">
        <v>94</v>
      </c>
      <c r="D51" s="34" t="s">
        <v>100</v>
      </c>
      <c r="E51" s="34" t="s">
        <v>115</v>
      </c>
      <c r="F51" s="34">
        <v>15.8</v>
      </c>
    </row>
    <row r="52" spans="1:6" x14ac:dyDescent="0.25">
      <c r="A52" s="34" t="s">
        <v>92</v>
      </c>
      <c r="B52" s="34" t="s">
        <v>96</v>
      </c>
      <c r="C52" s="34" t="s">
        <v>94</v>
      </c>
      <c r="D52" s="34" t="s">
        <v>100</v>
      </c>
      <c r="E52" s="34" t="s">
        <v>116</v>
      </c>
      <c r="F52" s="34">
        <v>15.9</v>
      </c>
    </row>
    <row r="53" spans="1:6" x14ac:dyDescent="0.25">
      <c r="A53" s="34" t="s">
        <v>92</v>
      </c>
      <c r="B53" s="34" t="s">
        <v>96</v>
      </c>
      <c r="C53" s="34" t="s">
        <v>94</v>
      </c>
      <c r="D53" s="34" t="s">
        <v>100</v>
      </c>
      <c r="E53" s="34" t="s">
        <v>117</v>
      </c>
      <c r="F53" s="34">
        <v>15.7</v>
      </c>
    </row>
    <row r="54" spans="1:6" x14ac:dyDescent="0.25">
      <c r="A54" s="34" t="s">
        <v>92</v>
      </c>
      <c r="B54" s="34" t="s">
        <v>96</v>
      </c>
      <c r="C54" s="34" t="s">
        <v>94</v>
      </c>
      <c r="D54" s="34" t="s">
        <v>100</v>
      </c>
      <c r="E54" s="34" t="s">
        <v>118</v>
      </c>
      <c r="F54" s="34">
        <v>14.7</v>
      </c>
    </row>
    <row r="55" spans="1:6" x14ac:dyDescent="0.25">
      <c r="A55" s="34" t="s">
        <v>92</v>
      </c>
      <c r="B55" s="34" t="s">
        <v>96</v>
      </c>
      <c r="C55" s="34" t="s">
        <v>94</v>
      </c>
      <c r="D55" s="34" t="s">
        <v>100</v>
      </c>
      <c r="E55" s="34" t="s">
        <v>119</v>
      </c>
      <c r="F55" s="34">
        <v>15</v>
      </c>
    </row>
    <row r="56" spans="1:6" x14ac:dyDescent="0.25">
      <c r="A56" s="34" t="s">
        <v>92</v>
      </c>
      <c r="B56" s="34" t="s">
        <v>96</v>
      </c>
      <c r="C56" s="34" t="s">
        <v>94</v>
      </c>
      <c r="D56" s="34" t="s">
        <v>100</v>
      </c>
      <c r="E56" s="34" t="s">
        <v>120</v>
      </c>
      <c r="F56" s="34">
        <v>17</v>
      </c>
    </row>
    <row r="57" spans="1:6" x14ac:dyDescent="0.25">
      <c r="A57" s="34" t="s">
        <v>92</v>
      </c>
      <c r="B57" s="34" t="s">
        <v>96</v>
      </c>
      <c r="C57" s="34" t="s">
        <v>94</v>
      </c>
      <c r="D57" s="34" t="s">
        <v>100</v>
      </c>
      <c r="E57" s="34" t="s">
        <v>101</v>
      </c>
      <c r="F57" s="34">
        <v>16.399999999999999</v>
      </c>
    </row>
    <row r="58" spans="1:6" x14ac:dyDescent="0.25">
      <c r="A58" s="34" t="s">
        <v>92</v>
      </c>
      <c r="B58" s="34" t="s">
        <v>96</v>
      </c>
      <c r="C58" s="34" t="s">
        <v>94</v>
      </c>
      <c r="D58" s="34" t="s">
        <v>100</v>
      </c>
      <c r="E58" s="34" t="s">
        <v>102</v>
      </c>
      <c r="F58" s="34">
        <v>15.9</v>
      </c>
    </row>
    <row r="59" spans="1:6" x14ac:dyDescent="0.25">
      <c r="A59" s="34" t="s">
        <v>92</v>
      </c>
      <c r="B59" s="34" t="s">
        <v>96</v>
      </c>
      <c r="C59" s="34" t="s">
        <v>94</v>
      </c>
      <c r="D59" s="34" t="s">
        <v>100</v>
      </c>
      <c r="E59" s="34" t="s">
        <v>103</v>
      </c>
      <c r="F59" s="34">
        <v>15.9</v>
      </c>
    </row>
    <row r="60" spans="1:6" x14ac:dyDescent="0.25">
      <c r="A60" s="34" t="s">
        <v>92</v>
      </c>
      <c r="B60" s="34" t="s">
        <v>96</v>
      </c>
      <c r="C60" s="34" t="s">
        <v>94</v>
      </c>
      <c r="D60" s="34" t="s">
        <v>100</v>
      </c>
      <c r="E60" s="34" t="s">
        <v>104</v>
      </c>
      <c r="F60" s="34">
        <v>15.9</v>
      </c>
    </row>
    <row r="61" spans="1:6" x14ac:dyDescent="0.25">
      <c r="A61" s="34" t="s">
        <v>92</v>
      </c>
      <c r="B61" s="34" t="s">
        <v>96</v>
      </c>
      <c r="C61" s="34" t="s">
        <v>94</v>
      </c>
      <c r="D61" s="34" t="s">
        <v>100</v>
      </c>
      <c r="E61" s="34" t="s">
        <v>105</v>
      </c>
      <c r="F61" s="34">
        <v>15.8</v>
      </c>
    </row>
    <row r="62" spans="1:6" x14ac:dyDescent="0.25">
      <c r="A62" s="34" t="s">
        <v>92</v>
      </c>
      <c r="B62" s="34" t="s">
        <v>96</v>
      </c>
      <c r="C62" s="34" t="s">
        <v>94</v>
      </c>
      <c r="D62" s="34" t="s">
        <v>100</v>
      </c>
      <c r="E62" s="34" t="s">
        <v>106</v>
      </c>
      <c r="F62" s="34">
        <v>15.4</v>
      </c>
    </row>
    <row r="63" spans="1:6" x14ac:dyDescent="0.25">
      <c r="A63" s="34" t="s">
        <v>92</v>
      </c>
      <c r="B63" s="34" t="s">
        <v>96</v>
      </c>
      <c r="C63" s="34" t="s">
        <v>94</v>
      </c>
      <c r="D63" s="34" t="s">
        <v>100</v>
      </c>
      <c r="E63" s="34" t="s">
        <v>107</v>
      </c>
      <c r="F63" s="34">
        <v>15.1</v>
      </c>
    </row>
    <row r="64" spans="1:6" x14ac:dyDescent="0.25">
      <c r="A64" s="34" t="s">
        <v>92</v>
      </c>
      <c r="B64" s="34" t="s">
        <v>96</v>
      </c>
      <c r="C64" s="34" t="s">
        <v>94</v>
      </c>
      <c r="D64" s="34" t="s">
        <v>100</v>
      </c>
      <c r="E64" s="34" t="s">
        <v>158</v>
      </c>
      <c r="F64" s="34">
        <v>15.2</v>
      </c>
    </row>
    <row r="190" spans="1:6" x14ac:dyDescent="0.25">
      <c r="A190" s="2" t="s">
        <v>98</v>
      </c>
      <c r="B190" s="56" t="s">
        <v>100</v>
      </c>
      <c r="F190" s="56" t="str">
        <f>LEFT(B190,65)</f>
        <v>Andel personer 20-64 år som varken förvärvsarbetar eller studerar</v>
      </c>
    </row>
    <row r="192" spans="1:6" x14ac:dyDescent="0.25">
      <c r="A192" s="2" t="s">
        <v>97</v>
      </c>
      <c r="B192" s="2" t="s">
        <v>32</v>
      </c>
      <c r="C192"/>
      <c r="D192"/>
      <c r="F192"/>
    </row>
    <row r="193" spans="1:6" x14ac:dyDescent="0.25">
      <c r="A193"/>
      <c r="B193" s="56" t="s">
        <v>92</v>
      </c>
      <c r="C193" s="56" t="s">
        <v>33</v>
      </c>
      <c r="D193"/>
      <c r="F193"/>
    </row>
    <row r="194" spans="1:6" x14ac:dyDescent="0.25">
      <c r="A194" s="2" t="s">
        <v>34</v>
      </c>
      <c r="B194" s="56" t="s">
        <v>93</v>
      </c>
      <c r="C194"/>
      <c r="D194"/>
      <c r="F194"/>
    </row>
    <row r="195" spans="1:6" x14ac:dyDescent="0.25">
      <c r="A195" s="3" t="s">
        <v>108</v>
      </c>
      <c r="B195" s="4">
        <v>17.100000000000001</v>
      </c>
      <c r="C195" s="4">
        <v>17.100000000000001</v>
      </c>
      <c r="D195"/>
      <c r="F195"/>
    </row>
    <row r="196" spans="1:6" x14ac:dyDescent="0.25">
      <c r="A196" s="3" t="s">
        <v>109</v>
      </c>
      <c r="B196" s="4">
        <v>15.6</v>
      </c>
      <c r="C196" s="4">
        <v>15.6</v>
      </c>
      <c r="D196"/>
      <c r="F196"/>
    </row>
    <row r="197" spans="1:6" x14ac:dyDescent="0.25">
      <c r="A197" s="3" t="s">
        <v>110</v>
      </c>
      <c r="B197" s="4">
        <v>15.5</v>
      </c>
      <c r="C197" s="4">
        <v>15.5</v>
      </c>
      <c r="D197"/>
      <c r="F197"/>
    </row>
    <row r="198" spans="1:6" x14ac:dyDescent="0.25">
      <c r="A198" s="3" t="s">
        <v>111</v>
      </c>
      <c r="B198" s="4">
        <v>14.8</v>
      </c>
      <c r="C198" s="4">
        <v>14.8</v>
      </c>
      <c r="D198"/>
      <c r="F198"/>
    </row>
    <row r="199" spans="1:6" x14ac:dyDescent="0.25">
      <c r="A199" s="3" t="s">
        <v>112</v>
      </c>
      <c r="B199" s="4">
        <v>14.8</v>
      </c>
      <c r="C199" s="4">
        <v>14.8</v>
      </c>
      <c r="D199"/>
      <c r="F199"/>
    </row>
    <row r="200" spans="1:6" x14ac:dyDescent="0.25">
      <c r="A200" s="3" t="s">
        <v>113</v>
      </c>
      <c r="B200" s="4">
        <v>13.8</v>
      </c>
      <c r="C200" s="4">
        <v>13.8</v>
      </c>
      <c r="D200"/>
      <c r="F200"/>
    </row>
    <row r="201" spans="1:6" x14ac:dyDescent="0.25">
      <c r="A201" s="3" t="s">
        <v>114</v>
      </c>
      <c r="B201" s="4">
        <v>14.5</v>
      </c>
      <c r="C201" s="4">
        <v>14.5</v>
      </c>
      <c r="D201"/>
      <c r="F201"/>
    </row>
    <row r="202" spans="1:6" x14ac:dyDescent="0.25">
      <c r="A202" s="3" t="s">
        <v>115</v>
      </c>
      <c r="B202" s="4">
        <v>13.9</v>
      </c>
      <c r="C202" s="4">
        <v>13.9</v>
      </c>
      <c r="D202"/>
      <c r="F202"/>
    </row>
    <row r="203" spans="1:6" x14ac:dyDescent="0.25">
      <c r="A203" s="3" t="s">
        <v>116</v>
      </c>
      <c r="B203" s="4">
        <v>14.2</v>
      </c>
      <c r="C203" s="4">
        <v>14.2</v>
      </c>
      <c r="D203"/>
    </row>
    <row r="204" spans="1:6" x14ac:dyDescent="0.25">
      <c r="A204" s="3" t="s">
        <v>117</v>
      </c>
      <c r="B204" s="4">
        <v>13.8</v>
      </c>
      <c r="C204" s="4">
        <v>13.8</v>
      </c>
      <c r="D204"/>
    </row>
    <row r="205" spans="1:6" x14ac:dyDescent="0.25">
      <c r="A205" s="3" t="s">
        <v>118</v>
      </c>
      <c r="B205" s="4">
        <v>12.8</v>
      </c>
      <c r="C205" s="4">
        <v>12.8</v>
      </c>
      <c r="D205"/>
    </row>
    <row r="206" spans="1:6" x14ac:dyDescent="0.25">
      <c r="A206" s="3" t="s">
        <v>119</v>
      </c>
      <c r="B206" s="4">
        <v>13.5</v>
      </c>
      <c r="C206" s="4">
        <v>13.5</v>
      </c>
      <c r="D206"/>
    </row>
    <row r="207" spans="1:6" x14ac:dyDescent="0.25">
      <c r="A207" s="3" t="s">
        <v>120</v>
      </c>
      <c r="B207" s="4">
        <v>15.9</v>
      </c>
      <c r="C207" s="4">
        <v>15.9</v>
      </c>
      <c r="D207"/>
    </row>
    <row r="208" spans="1:6" x14ac:dyDescent="0.25">
      <c r="A208" s="3" t="s">
        <v>101</v>
      </c>
      <c r="B208" s="4">
        <v>15.1</v>
      </c>
      <c r="C208" s="4">
        <v>15.1</v>
      </c>
      <c r="D208"/>
    </row>
    <row r="209" spans="1:4" x14ac:dyDescent="0.25">
      <c r="A209" s="3" t="s">
        <v>102</v>
      </c>
      <c r="B209" s="4">
        <v>14.6</v>
      </c>
      <c r="C209" s="4">
        <v>14.6</v>
      </c>
      <c r="D209"/>
    </row>
    <row r="210" spans="1:4" x14ac:dyDescent="0.25">
      <c r="A210" s="3" t="s">
        <v>103</v>
      </c>
      <c r="B210" s="4">
        <v>14.9</v>
      </c>
      <c r="C210" s="4">
        <v>14.9</v>
      </c>
      <c r="D210"/>
    </row>
    <row r="211" spans="1:4" x14ac:dyDescent="0.25">
      <c r="A211" s="3" t="s">
        <v>104</v>
      </c>
      <c r="B211" s="4">
        <v>14.8</v>
      </c>
      <c r="C211" s="4">
        <v>14.8</v>
      </c>
      <c r="D211"/>
    </row>
    <row r="212" spans="1:4" x14ac:dyDescent="0.25">
      <c r="A212" s="3" t="s">
        <v>105</v>
      </c>
      <c r="B212" s="4">
        <v>14.6</v>
      </c>
      <c r="C212" s="4">
        <v>14.6</v>
      </c>
      <c r="D212"/>
    </row>
    <row r="213" spans="1:4" x14ac:dyDescent="0.25">
      <c r="A213" s="3" t="s">
        <v>106</v>
      </c>
      <c r="B213" s="4">
        <v>14.5</v>
      </c>
      <c r="C213" s="4">
        <v>14.5</v>
      </c>
      <c r="D213"/>
    </row>
    <row r="214" spans="1:4" x14ac:dyDescent="0.25">
      <c r="A214" s="3" t="s">
        <v>107</v>
      </c>
      <c r="B214" s="4">
        <v>14.3</v>
      </c>
      <c r="C214" s="4">
        <v>14.3</v>
      </c>
      <c r="D214"/>
    </row>
    <row r="215" spans="1:4" x14ac:dyDescent="0.25">
      <c r="A215" s="3" t="s">
        <v>33</v>
      </c>
      <c r="B215" s="4">
        <v>293.00000000000006</v>
      </c>
      <c r="C215" s="4">
        <v>293.00000000000006</v>
      </c>
      <c r="D215"/>
    </row>
  </sheetData>
  <pageMargins left="0.7" right="0.7" top="0.75" bottom="0.75" header="0.3" footer="0.3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9"/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0"/>
  <dimension ref="A1:V62"/>
  <sheetViews>
    <sheetView workbookViewId="0">
      <selection activeCell="E9" sqref="E9"/>
    </sheetView>
  </sheetViews>
  <sheetFormatPr defaultRowHeight="15" x14ac:dyDescent="0.25"/>
  <cols>
    <col min="1" max="1" width="78.85546875" style="21" bestFit="1" customWidth="1"/>
    <col min="2" max="2" width="18.140625" style="21" customWidth="1"/>
    <col min="3" max="3" width="11.7109375" style="21" customWidth="1"/>
    <col min="4" max="4" width="11.85546875" style="21" customWidth="1"/>
    <col min="5" max="5" width="69.28515625" style="21" bestFit="1" customWidth="1"/>
    <col min="6" max="9" width="9.140625" style="21"/>
    <col min="10" max="10" width="59.5703125" style="21" bestFit="1" customWidth="1"/>
    <col min="11" max="11" width="18.140625" style="21" bestFit="1" customWidth="1"/>
    <col min="12" max="12" width="14.85546875" style="21" bestFit="1" customWidth="1"/>
    <col min="13" max="13" width="11.85546875" style="21" bestFit="1" customWidth="1"/>
    <col min="14" max="17" width="9.140625" style="21"/>
    <col min="18" max="18" width="35.28515625" style="21" customWidth="1"/>
    <col min="19" max="19" width="64.28515625" style="21" customWidth="1"/>
    <col min="20" max="20" width="14.85546875" style="21" bestFit="1" customWidth="1"/>
    <col min="21" max="21" width="11.85546875" style="21" bestFit="1" customWidth="1"/>
    <col min="22" max="16384" width="9.140625" style="21"/>
  </cols>
  <sheetData>
    <row r="1" spans="1:21" ht="15.75" thickBot="1" x14ac:dyDescent="0.3">
      <c r="A1" s="19"/>
      <c r="B1" s="20"/>
      <c r="C1" s="20"/>
      <c r="D1" s="20"/>
      <c r="R1" s="22" t="s">
        <v>65</v>
      </c>
      <c r="S1" s="23" t="s">
        <v>59</v>
      </c>
    </row>
    <row r="2" spans="1:21" ht="15.75" thickBot="1" x14ac:dyDescent="0.3">
      <c r="A2" s="24" t="s">
        <v>65</v>
      </c>
      <c r="B2" s="25" t="s">
        <v>63</v>
      </c>
      <c r="C2" s="21" t="s">
        <v>0</v>
      </c>
      <c r="D2" s="25" t="s">
        <v>64</v>
      </c>
      <c r="H2" s="26" t="s">
        <v>0</v>
      </c>
      <c r="I2" s="26" t="s">
        <v>2</v>
      </c>
      <c r="J2" s="27" t="s">
        <v>77</v>
      </c>
      <c r="K2" s="28" t="s">
        <v>72</v>
      </c>
      <c r="L2" s="29"/>
      <c r="R2" s="23"/>
      <c r="S2" s="23"/>
      <c r="T2" s="23"/>
    </row>
    <row r="3" spans="1:21" ht="15.75" thickBot="1" x14ac:dyDescent="0.3">
      <c r="A3" s="30" t="s">
        <v>59</v>
      </c>
      <c r="B3" s="31" t="s">
        <v>60</v>
      </c>
      <c r="C3" s="31">
        <v>2015</v>
      </c>
      <c r="D3" s="32">
        <v>13.9</v>
      </c>
      <c r="H3" s="11">
        <v>2011</v>
      </c>
      <c r="I3" s="28" t="s">
        <v>12</v>
      </c>
      <c r="J3" s="13" t="s">
        <v>66</v>
      </c>
      <c r="K3" s="15">
        <v>89</v>
      </c>
      <c r="R3" s="22" t="s">
        <v>73</v>
      </c>
      <c r="S3" s="22" t="s">
        <v>32</v>
      </c>
      <c r="T3" s="23"/>
      <c r="U3" s="23"/>
    </row>
    <row r="4" spans="1:21" ht="15.75" thickBot="1" x14ac:dyDescent="0.3">
      <c r="A4" s="30" t="s">
        <v>59</v>
      </c>
      <c r="B4" s="33" t="s">
        <v>61</v>
      </c>
      <c r="C4" s="33">
        <v>2015</v>
      </c>
      <c r="D4" s="15">
        <v>12.1</v>
      </c>
      <c r="H4" s="11">
        <v>2012</v>
      </c>
      <c r="I4" s="28" t="s">
        <v>12</v>
      </c>
      <c r="J4" s="13" t="s">
        <v>66</v>
      </c>
      <c r="K4" s="15">
        <v>88</v>
      </c>
      <c r="R4" s="22" t="s">
        <v>34</v>
      </c>
      <c r="S4" s="23" t="s">
        <v>60</v>
      </c>
      <c r="T4" s="23" t="s">
        <v>61</v>
      </c>
      <c r="U4" s="23" t="s">
        <v>33</v>
      </c>
    </row>
    <row r="5" spans="1:21" ht="15.75" thickBot="1" x14ac:dyDescent="0.3">
      <c r="A5" s="30" t="s">
        <v>62</v>
      </c>
      <c r="B5" s="31" t="s">
        <v>60</v>
      </c>
      <c r="C5" s="31">
        <v>2015</v>
      </c>
      <c r="D5" s="32">
        <v>5.5</v>
      </c>
      <c r="H5" s="11">
        <v>2013</v>
      </c>
      <c r="I5" s="28" t="s">
        <v>12</v>
      </c>
      <c r="J5" s="13" t="s">
        <v>66</v>
      </c>
      <c r="K5" s="15">
        <v>89</v>
      </c>
      <c r="R5" s="3">
        <v>2015</v>
      </c>
      <c r="S5" s="34">
        <v>13.9</v>
      </c>
      <c r="T5" s="34">
        <v>12.1</v>
      </c>
      <c r="U5" s="34">
        <v>26</v>
      </c>
    </row>
    <row r="6" spans="1:21" ht="15.75" thickBot="1" x14ac:dyDescent="0.3">
      <c r="A6" s="30" t="s">
        <v>62</v>
      </c>
      <c r="B6" s="35" t="s">
        <v>61</v>
      </c>
      <c r="C6" s="35">
        <v>2015</v>
      </c>
      <c r="D6" s="36">
        <v>5.0999999999999996</v>
      </c>
      <c r="H6" s="11">
        <v>2014</v>
      </c>
      <c r="I6" s="28" t="s">
        <v>12</v>
      </c>
      <c r="J6" s="13" t="s">
        <v>66</v>
      </c>
      <c r="K6" s="15">
        <v>88</v>
      </c>
      <c r="R6" s="3">
        <v>2016</v>
      </c>
      <c r="S6" s="34">
        <v>12.5</v>
      </c>
      <c r="T6" s="34">
        <v>10.6</v>
      </c>
      <c r="U6" s="34">
        <v>23.1</v>
      </c>
    </row>
    <row r="7" spans="1:21" ht="15.75" thickBot="1" x14ac:dyDescent="0.3">
      <c r="A7" s="30" t="s">
        <v>59</v>
      </c>
      <c r="B7" s="31" t="s">
        <v>60</v>
      </c>
      <c r="C7" s="37">
        <v>2016</v>
      </c>
      <c r="D7" s="38">
        <v>12.5</v>
      </c>
      <c r="H7" s="11">
        <v>2015</v>
      </c>
      <c r="I7" s="28" t="s">
        <v>12</v>
      </c>
      <c r="J7" s="13" t="s">
        <v>66</v>
      </c>
      <c r="K7" s="15">
        <v>85</v>
      </c>
      <c r="R7" s="3" t="s">
        <v>33</v>
      </c>
      <c r="S7" s="34">
        <v>26.4</v>
      </c>
      <c r="T7" s="34">
        <v>22.7</v>
      </c>
      <c r="U7" s="34">
        <v>49.1</v>
      </c>
    </row>
    <row r="8" spans="1:21" ht="15.75" thickBot="1" x14ac:dyDescent="0.3">
      <c r="A8" s="30" t="s">
        <v>59</v>
      </c>
      <c r="B8" s="33" t="s">
        <v>61</v>
      </c>
      <c r="C8" s="37">
        <v>2016</v>
      </c>
      <c r="D8" s="39">
        <v>10.6</v>
      </c>
      <c r="H8" s="11">
        <v>2016</v>
      </c>
      <c r="I8" s="28" t="s">
        <v>12</v>
      </c>
      <c r="J8" s="13" t="s">
        <v>66</v>
      </c>
      <c r="K8" s="15">
        <v>85</v>
      </c>
      <c r="R8" s="23"/>
      <c r="S8" s="23"/>
      <c r="T8" s="23"/>
    </row>
    <row r="9" spans="1:21" ht="15.75" thickBot="1" x14ac:dyDescent="0.3">
      <c r="A9" s="30" t="s">
        <v>62</v>
      </c>
      <c r="B9" s="31" t="s">
        <v>60</v>
      </c>
      <c r="C9" s="37">
        <v>2016</v>
      </c>
      <c r="D9" s="38">
        <v>4.5999999999999996</v>
      </c>
      <c r="H9" s="12">
        <v>2017</v>
      </c>
      <c r="I9" s="28" t="s">
        <v>12</v>
      </c>
      <c r="J9" s="14" t="s">
        <v>66</v>
      </c>
      <c r="K9" s="16">
        <v>82</v>
      </c>
      <c r="R9" s="23"/>
      <c r="S9" s="23"/>
      <c r="T9" s="23"/>
    </row>
    <row r="10" spans="1:21" ht="15.75" thickBot="1" x14ac:dyDescent="0.3">
      <c r="A10" s="30" t="s">
        <v>62</v>
      </c>
      <c r="B10" s="35" t="s">
        <v>61</v>
      </c>
      <c r="C10" s="37">
        <v>2016</v>
      </c>
      <c r="D10" s="40">
        <v>4.3</v>
      </c>
      <c r="H10" s="11">
        <v>2011</v>
      </c>
      <c r="I10" s="29" t="s">
        <v>61</v>
      </c>
      <c r="J10" s="13" t="s">
        <v>66</v>
      </c>
      <c r="K10" s="17">
        <v>89</v>
      </c>
      <c r="R10" s="23"/>
      <c r="S10" s="23"/>
      <c r="T10" s="23"/>
    </row>
    <row r="11" spans="1:21" ht="15.75" thickBot="1" x14ac:dyDescent="0.3">
      <c r="H11" s="11">
        <v>2012</v>
      </c>
      <c r="I11" s="29" t="s">
        <v>61</v>
      </c>
      <c r="J11" s="13" t="s">
        <v>66</v>
      </c>
      <c r="K11" s="17">
        <v>88</v>
      </c>
      <c r="R11" s="23"/>
      <c r="S11" s="23"/>
      <c r="T11" s="23"/>
    </row>
    <row r="12" spans="1:21" ht="15.75" thickBot="1" x14ac:dyDescent="0.3">
      <c r="H12" s="11">
        <v>2013</v>
      </c>
      <c r="I12" s="29" t="s">
        <v>61</v>
      </c>
      <c r="J12" s="13" t="s">
        <v>66</v>
      </c>
      <c r="K12" s="17">
        <v>89</v>
      </c>
      <c r="R12" s="22" t="s">
        <v>65</v>
      </c>
      <c r="S12" s="23" t="s">
        <v>62</v>
      </c>
    </row>
    <row r="13" spans="1:21" ht="15.75" thickBot="1" x14ac:dyDescent="0.3">
      <c r="H13" s="11">
        <v>2014</v>
      </c>
      <c r="I13" s="29" t="s">
        <v>61</v>
      </c>
      <c r="J13" s="13" t="s">
        <v>66</v>
      </c>
      <c r="K13" s="17">
        <v>88</v>
      </c>
      <c r="R13" s="23"/>
      <c r="S13" s="23"/>
      <c r="T13" s="23"/>
    </row>
    <row r="14" spans="1:21" ht="15.75" thickBot="1" x14ac:dyDescent="0.3">
      <c r="H14" s="11">
        <v>2015</v>
      </c>
      <c r="I14" s="29" t="s">
        <v>61</v>
      </c>
      <c r="J14" s="13" t="s">
        <v>66</v>
      </c>
      <c r="K14" s="17">
        <v>87</v>
      </c>
      <c r="R14" s="22" t="s">
        <v>73</v>
      </c>
      <c r="S14" s="22" t="s">
        <v>32</v>
      </c>
      <c r="T14" s="23"/>
      <c r="U14" s="23"/>
    </row>
    <row r="15" spans="1:21" ht="15.75" thickBot="1" x14ac:dyDescent="0.3">
      <c r="H15" s="11">
        <v>2016</v>
      </c>
      <c r="I15" s="29" t="s">
        <v>61</v>
      </c>
      <c r="J15" s="13" t="s">
        <v>66</v>
      </c>
      <c r="K15" s="17">
        <v>88</v>
      </c>
      <c r="R15" s="22" t="s">
        <v>34</v>
      </c>
      <c r="S15" s="23" t="s">
        <v>60</v>
      </c>
      <c r="T15" s="23" t="s">
        <v>61</v>
      </c>
      <c r="U15" s="23" t="s">
        <v>33</v>
      </c>
    </row>
    <row r="16" spans="1:21" ht="15.75" thickBot="1" x14ac:dyDescent="0.3">
      <c r="H16" s="12">
        <v>2017</v>
      </c>
      <c r="I16" s="29" t="s">
        <v>61</v>
      </c>
      <c r="J16" s="14" t="s">
        <v>66</v>
      </c>
      <c r="K16" s="18">
        <v>87</v>
      </c>
      <c r="R16" s="3">
        <v>2015</v>
      </c>
      <c r="S16" s="34">
        <v>5.5</v>
      </c>
      <c r="T16" s="34">
        <v>5.0999999999999996</v>
      </c>
      <c r="U16" s="34">
        <v>10.6</v>
      </c>
    </row>
    <row r="17" spans="1:22" x14ac:dyDescent="0.25">
      <c r="R17" s="3">
        <v>2016</v>
      </c>
      <c r="S17" s="34">
        <v>4.5999999999999996</v>
      </c>
      <c r="T17" s="34">
        <v>4.3</v>
      </c>
      <c r="U17" s="34">
        <v>8.8999999999999986</v>
      </c>
    </row>
    <row r="18" spans="1:22" x14ac:dyDescent="0.25">
      <c r="R18" s="3" t="s">
        <v>33</v>
      </c>
      <c r="S18" s="34">
        <v>10.1</v>
      </c>
      <c r="T18" s="34">
        <v>9.3999999999999986</v>
      </c>
      <c r="U18" s="34">
        <v>19.5</v>
      </c>
    </row>
    <row r="19" spans="1:22" x14ac:dyDescent="0.25">
      <c r="R19" s="23"/>
      <c r="S19" s="23"/>
      <c r="T19" s="23"/>
    </row>
    <row r="27" spans="1:22" x14ac:dyDescent="0.25">
      <c r="V27" s="21">
        <f>MAX(S5:T6)</f>
        <v>13.9</v>
      </c>
    </row>
    <row r="29" spans="1:22" x14ac:dyDescent="0.25">
      <c r="J29" s="2" t="s">
        <v>78</v>
      </c>
      <c r="K29" s="2" t="s">
        <v>32</v>
      </c>
      <c r="L29"/>
      <c r="M29"/>
    </row>
    <row r="30" spans="1:22" x14ac:dyDescent="0.25">
      <c r="J30" s="2" t="s">
        <v>34</v>
      </c>
      <c r="K30" t="s">
        <v>12</v>
      </c>
      <c r="L30" t="s">
        <v>61</v>
      </c>
      <c r="M30"/>
      <c r="V30" s="21">
        <f>ROUNDUP(V27,0)+2</f>
        <v>16</v>
      </c>
    </row>
    <row r="31" spans="1:22" ht="15.75" thickBot="1" x14ac:dyDescent="0.3">
      <c r="J31" s="3">
        <v>2011</v>
      </c>
      <c r="K31" s="4">
        <v>89</v>
      </c>
      <c r="L31" s="4">
        <v>89</v>
      </c>
      <c r="M31"/>
    </row>
    <row r="32" spans="1:22" ht="15.75" thickBot="1" x14ac:dyDescent="0.3">
      <c r="A32" s="41" t="s">
        <v>2</v>
      </c>
      <c r="B32" s="42" t="s">
        <v>67</v>
      </c>
      <c r="C32" s="42" t="s">
        <v>68</v>
      </c>
      <c r="D32" s="42" t="s">
        <v>69</v>
      </c>
      <c r="E32" s="43" t="s">
        <v>70</v>
      </c>
      <c r="J32" s="3">
        <v>2012</v>
      </c>
      <c r="K32" s="4">
        <v>88</v>
      </c>
      <c r="L32" s="4">
        <v>88</v>
      </c>
      <c r="M32"/>
    </row>
    <row r="33" spans="1:13" ht="15.75" thickBot="1" x14ac:dyDescent="0.3">
      <c r="A33" s="44" t="s">
        <v>12</v>
      </c>
      <c r="B33" s="50">
        <v>111760</v>
      </c>
      <c r="C33" s="45">
        <v>84.9</v>
      </c>
      <c r="D33" s="45">
        <v>23</v>
      </c>
      <c r="E33" s="46">
        <v>60.8</v>
      </c>
      <c r="J33" s="3">
        <v>2013</v>
      </c>
      <c r="K33" s="4">
        <v>89</v>
      </c>
      <c r="L33" s="4">
        <v>89</v>
      </c>
      <c r="M33"/>
    </row>
    <row r="34" spans="1:13" ht="15.75" thickBot="1" x14ac:dyDescent="0.3">
      <c r="A34" s="47" t="s">
        <v>71</v>
      </c>
      <c r="B34" s="51">
        <v>5888679</v>
      </c>
      <c r="C34" s="48">
        <v>84.1</v>
      </c>
      <c r="D34" s="48">
        <v>23.5</v>
      </c>
      <c r="E34" s="49">
        <v>66.5</v>
      </c>
      <c r="J34" s="3">
        <v>2014</v>
      </c>
      <c r="K34" s="4">
        <v>88</v>
      </c>
      <c r="L34" s="4">
        <v>88</v>
      </c>
      <c r="M34"/>
    </row>
    <row r="35" spans="1:13" x14ac:dyDescent="0.25">
      <c r="J35" s="3">
        <v>2015</v>
      </c>
      <c r="K35" s="4">
        <v>85</v>
      </c>
      <c r="L35" s="4">
        <v>87</v>
      </c>
      <c r="M35"/>
    </row>
    <row r="36" spans="1:13" x14ac:dyDescent="0.25">
      <c r="J36" s="3">
        <v>2016</v>
      </c>
      <c r="K36" s="4">
        <v>85</v>
      </c>
      <c r="L36" s="4">
        <v>88</v>
      </c>
      <c r="M36"/>
    </row>
    <row r="37" spans="1:13" x14ac:dyDescent="0.25">
      <c r="J37" s="3">
        <v>2017</v>
      </c>
      <c r="K37" s="4">
        <v>82</v>
      </c>
      <c r="L37" s="4">
        <v>87</v>
      </c>
      <c r="M37"/>
    </row>
    <row r="38" spans="1:13" x14ac:dyDescent="0.25">
      <c r="J38"/>
      <c r="K38"/>
      <c r="L38"/>
      <c r="M38"/>
    </row>
    <row r="39" spans="1:13" x14ac:dyDescent="0.25">
      <c r="J39"/>
      <c r="K39"/>
      <c r="L39"/>
    </row>
    <row r="40" spans="1:13" x14ac:dyDescent="0.25">
      <c r="J40"/>
      <c r="K40"/>
      <c r="L40"/>
    </row>
    <row r="41" spans="1:13" x14ac:dyDescent="0.25">
      <c r="J41"/>
      <c r="K41"/>
      <c r="L41"/>
    </row>
    <row r="42" spans="1:13" x14ac:dyDescent="0.25">
      <c r="J42"/>
      <c r="K42"/>
      <c r="L42"/>
    </row>
    <row r="43" spans="1:13" x14ac:dyDescent="0.25">
      <c r="J43"/>
      <c r="K43"/>
      <c r="L43"/>
    </row>
    <row r="44" spans="1:13" x14ac:dyDescent="0.25">
      <c r="A44"/>
      <c r="B44" s="2" t="s">
        <v>32</v>
      </c>
      <c r="C44"/>
      <c r="D44"/>
      <c r="E44"/>
      <c r="J44"/>
      <c r="K44"/>
      <c r="L44"/>
    </row>
    <row r="45" spans="1:13" x14ac:dyDescent="0.25">
      <c r="A45" s="2" t="s">
        <v>80</v>
      </c>
      <c r="B45" t="s">
        <v>12</v>
      </c>
      <c r="C45" t="s">
        <v>71</v>
      </c>
      <c r="D45" t="s">
        <v>33</v>
      </c>
      <c r="E45"/>
      <c r="J45"/>
      <c r="K45"/>
      <c r="L45"/>
    </row>
    <row r="46" spans="1:13" x14ac:dyDescent="0.25">
      <c r="A46" s="3" t="s">
        <v>81</v>
      </c>
      <c r="B46" s="4">
        <v>84.9</v>
      </c>
      <c r="C46" s="4">
        <v>84.1</v>
      </c>
      <c r="D46" s="4">
        <v>169</v>
      </c>
      <c r="E46"/>
      <c r="J46"/>
      <c r="K46"/>
      <c r="L46"/>
    </row>
    <row r="47" spans="1:13" x14ac:dyDescent="0.25">
      <c r="A47" s="3" t="s">
        <v>82</v>
      </c>
      <c r="B47" s="4">
        <v>23</v>
      </c>
      <c r="C47" s="4">
        <v>23.5</v>
      </c>
      <c r="D47" s="4">
        <v>46.5</v>
      </c>
      <c r="E47"/>
    </row>
    <row r="48" spans="1:13" x14ac:dyDescent="0.25">
      <c r="A48" s="3" t="s">
        <v>83</v>
      </c>
      <c r="B48" s="4">
        <v>60.8</v>
      </c>
      <c r="C48" s="4">
        <v>66.5</v>
      </c>
      <c r="D48" s="4">
        <v>127.3</v>
      </c>
    </row>
    <row r="49" spans="1:4" x14ac:dyDescent="0.25">
      <c r="A49"/>
      <c r="B49"/>
      <c r="C49"/>
      <c r="D49"/>
    </row>
    <row r="50" spans="1:4" x14ac:dyDescent="0.25">
      <c r="A50"/>
      <c r="B50"/>
      <c r="C50"/>
    </row>
    <row r="51" spans="1:4" x14ac:dyDescent="0.25">
      <c r="A51"/>
      <c r="B51"/>
      <c r="C51"/>
    </row>
    <row r="52" spans="1:4" x14ac:dyDescent="0.25">
      <c r="A52"/>
      <c r="B52"/>
      <c r="C52"/>
    </row>
    <row r="53" spans="1:4" x14ac:dyDescent="0.25">
      <c r="A53"/>
      <c r="B53"/>
      <c r="C53"/>
    </row>
    <row r="54" spans="1:4" x14ac:dyDescent="0.25">
      <c r="A54"/>
      <c r="B54"/>
      <c r="C54"/>
    </row>
    <row r="55" spans="1:4" x14ac:dyDescent="0.25">
      <c r="A55"/>
      <c r="B55"/>
      <c r="C55"/>
    </row>
    <row r="56" spans="1:4" x14ac:dyDescent="0.25">
      <c r="A56"/>
      <c r="B56"/>
      <c r="C56"/>
    </row>
    <row r="57" spans="1:4" x14ac:dyDescent="0.25">
      <c r="A57"/>
      <c r="B57" s="2" t="s">
        <v>32</v>
      </c>
      <c r="C57"/>
      <c r="D57"/>
    </row>
    <row r="58" spans="1:4" x14ac:dyDescent="0.25">
      <c r="A58"/>
      <c r="B58" t="s">
        <v>12</v>
      </c>
      <c r="C58" t="s">
        <v>71</v>
      </c>
      <c r="D58" t="s">
        <v>33</v>
      </c>
    </row>
    <row r="59" spans="1:4" x14ac:dyDescent="0.25">
      <c r="A59" t="s">
        <v>84</v>
      </c>
      <c r="B59" s="4">
        <v>111760</v>
      </c>
      <c r="C59" s="4">
        <v>5888679</v>
      </c>
      <c r="D59" s="4">
        <v>6000439</v>
      </c>
    </row>
    <row r="60" spans="1:4" x14ac:dyDescent="0.25">
      <c r="A60"/>
      <c r="B60"/>
      <c r="C60"/>
      <c r="D60"/>
    </row>
    <row r="61" spans="1:4" x14ac:dyDescent="0.25">
      <c r="A61"/>
      <c r="B61"/>
      <c r="C61"/>
      <c r="D61"/>
    </row>
    <row r="62" spans="1:4" x14ac:dyDescent="0.25">
      <c r="A62"/>
      <c r="B62"/>
      <c r="C62"/>
      <c r="D62"/>
    </row>
  </sheetData>
  <pageMargins left="0.7" right="0.7" top="0.75" bottom="0.75" header="0.3" footer="0.3"/>
  <pageSetup paperSize="9" orientation="portrait" r:id="rId6"/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26C2D-BDA8-49FC-A761-CA0A25835904}">
  <dimension ref="A1:Q338"/>
  <sheetViews>
    <sheetView workbookViewId="0">
      <selection activeCell="M17" sqref="M17"/>
    </sheetView>
  </sheetViews>
  <sheetFormatPr defaultRowHeight="15" x14ac:dyDescent="0.25"/>
  <cols>
    <col min="12" max="12" width="31" bestFit="1" customWidth="1"/>
    <col min="13" max="13" width="18.140625" bestFit="1" customWidth="1"/>
    <col min="14" max="14" width="6" bestFit="1" customWidth="1"/>
    <col min="15" max="15" width="18.5703125" bestFit="1" customWidth="1"/>
    <col min="16" max="16" width="11.7109375" bestFit="1" customWidth="1"/>
    <col min="17" max="17" width="11.85546875" bestFit="1" customWidth="1"/>
    <col min="18" max="18" width="6" bestFit="1" customWidth="1"/>
    <col min="19" max="19" width="18.5703125" bestFit="1" customWidth="1"/>
    <col min="20" max="20" width="12.7109375" bestFit="1" customWidth="1"/>
    <col min="21" max="21" width="14.42578125" bestFit="1" customWidth="1"/>
    <col min="22" max="22" width="6" bestFit="1" customWidth="1"/>
    <col min="23" max="23" width="18.5703125" bestFit="1" customWidth="1"/>
    <col min="24" max="24" width="11" bestFit="1" customWidth="1"/>
    <col min="25" max="25" width="14.42578125" bestFit="1" customWidth="1"/>
    <col min="26" max="26" width="7" bestFit="1" customWidth="1"/>
    <col min="27" max="27" width="18.5703125" bestFit="1" customWidth="1"/>
    <col min="28" max="28" width="13.28515625" bestFit="1" customWidth="1"/>
    <col min="29" max="29" width="11.85546875" bestFit="1" customWidth="1"/>
    <col min="30" max="30" width="7" bestFit="1" customWidth="1"/>
    <col min="31" max="31" width="12" bestFit="1" customWidth="1"/>
    <col min="32" max="32" width="12.7109375" bestFit="1" customWidth="1"/>
    <col min="33" max="33" width="14.42578125" bestFit="1" customWidth="1"/>
    <col min="34" max="34" width="6" bestFit="1" customWidth="1"/>
    <col min="35" max="35" width="18.5703125" bestFit="1" customWidth="1"/>
    <col min="36" max="36" width="14.42578125" bestFit="1" customWidth="1"/>
    <col min="37" max="37" width="7" bestFit="1" customWidth="1"/>
    <col min="38" max="38" width="15" bestFit="1" customWidth="1"/>
    <col min="39" max="39" width="14.42578125" bestFit="1" customWidth="1"/>
    <col min="40" max="40" width="7" bestFit="1" customWidth="1"/>
    <col min="41" max="41" width="12" bestFit="1" customWidth="1"/>
    <col min="42" max="42" width="11" bestFit="1" customWidth="1"/>
    <col min="43" max="43" width="14.42578125" bestFit="1" customWidth="1"/>
    <col min="44" max="44" width="7" bestFit="1" customWidth="1"/>
    <col min="45" max="45" width="18.5703125" bestFit="1" customWidth="1"/>
    <col min="46" max="46" width="14.42578125" bestFit="1" customWidth="1"/>
    <col min="47" max="47" width="7" bestFit="1" customWidth="1"/>
    <col min="48" max="48" width="15" bestFit="1" customWidth="1"/>
    <col min="49" max="49" width="14.42578125" bestFit="1" customWidth="1"/>
    <col min="50" max="50" width="6" bestFit="1" customWidth="1"/>
    <col min="51" max="51" width="12" bestFit="1" customWidth="1"/>
    <col min="52" max="52" width="13.28515625" bestFit="1" customWidth="1"/>
    <col min="53" max="53" width="11.85546875" bestFit="1" customWidth="1"/>
  </cols>
  <sheetData>
    <row r="1" spans="1:17" x14ac:dyDescent="0.25">
      <c r="A1" s="56" t="s">
        <v>164</v>
      </c>
      <c r="B1" s="56"/>
      <c r="C1" s="56"/>
      <c r="D1" s="56"/>
      <c r="E1" s="56"/>
    </row>
    <row r="2" spans="1:17" x14ac:dyDescent="0.25">
      <c r="A2" s="1" t="s">
        <v>0</v>
      </c>
      <c r="B2" s="1" t="s">
        <v>2</v>
      </c>
      <c r="C2" s="1" t="s">
        <v>4</v>
      </c>
      <c r="D2" s="1" t="s">
        <v>3</v>
      </c>
      <c r="E2" s="1" t="s">
        <v>162</v>
      </c>
    </row>
    <row r="3" spans="1:17" x14ac:dyDescent="0.25">
      <c r="A3" s="89" t="s">
        <v>161</v>
      </c>
      <c r="B3" s="89" t="s">
        <v>7</v>
      </c>
      <c r="C3" s="89" t="s">
        <v>9</v>
      </c>
      <c r="D3" s="89" t="s">
        <v>8</v>
      </c>
      <c r="E3" s="91">
        <v>6.15</v>
      </c>
    </row>
    <row r="4" spans="1:17" x14ac:dyDescent="0.25">
      <c r="A4" s="89" t="s">
        <v>161</v>
      </c>
      <c r="B4" s="89" t="s">
        <v>7</v>
      </c>
      <c r="C4" s="89" t="s">
        <v>9</v>
      </c>
      <c r="D4" s="89" t="s">
        <v>10</v>
      </c>
      <c r="E4" s="91">
        <v>3.34</v>
      </c>
      <c r="L4" s="2" t="s">
        <v>167</v>
      </c>
      <c r="M4" s="2" t="s">
        <v>32</v>
      </c>
    </row>
    <row r="5" spans="1:17" x14ac:dyDescent="0.25">
      <c r="A5" s="89" t="s">
        <v>161</v>
      </c>
      <c r="B5" s="89" t="s">
        <v>7</v>
      </c>
      <c r="C5" s="89" t="s">
        <v>9</v>
      </c>
      <c r="D5" s="89" t="s">
        <v>11</v>
      </c>
      <c r="E5" s="91">
        <v>4.79</v>
      </c>
      <c r="M5" s="56" t="s">
        <v>9</v>
      </c>
      <c r="P5" s="56" t="s">
        <v>39</v>
      </c>
      <c r="Q5" s="56" t="s">
        <v>33</v>
      </c>
    </row>
    <row r="6" spans="1:17" x14ac:dyDescent="0.25">
      <c r="A6" s="89" t="s">
        <v>161</v>
      </c>
      <c r="B6" s="89" t="s">
        <v>12</v>
      </c>
      <c r="C6" s="89" t="s">
        <v>9</v>
      </c>
      <c r="D6" s="89" t="s">
        <v>8</v>
      </c>
      <c r="E6" s="92" t="s">
        <v>163</v>
      </c>
      <c r="M6" s="56" t="s">
        <v>11</v>
      </c>
      <c r="O6" s="56" t="s">
        <v>40</v>
      </c>
    </row>
    <row r="7" spans="1:17" x14ac:dyDescent="0.25">
      <c r="A7" s="89" t="s">
        <v>161</v>
      </c>
      <c r="B7" s="89" t="s">
        <v>12</v>
      </c>
      <c r="C7" s="89" t="s">
        <v>9</v>
      </c>
      <c r="D7" s="89" t="s">
        <v>10</v>
      </c>
      <c r="E7" s="91">
        <v>3.46</v>
      </c>
      <c r="L7" s="2" t="s">
        <v>34</v>
      </c>
      <c r="M7" s="56" t="s">
        <v>12</v>
      </c>
      <c r="N7" s="56" t="s">
        <v>7</v>
      </c>
    </row>
    <row r="8" spans="1:17" x14ac:dyDescent="0.25">
      <c r="A8" s="89" t="s">
        <v>161</v>
      </c>
      <c r="B8" s="89" t="s">
        <v>12</v>
      </c>
      <c r="C8" s="89" t="s">
        <v>9</v>
      </c>
      <c r="D8" s="89" t="s">
        <v>11</v>
      </c>
      <c r="E8" s="91">
        <v>1.66</v>
      </c>
      <c r="L8" s="3" t="s">
        <v>23</v>
      </c>
      <c r="M8" s="4">
        <v>3.71</v>
      </c>
      <c r="N8" s="4">
        <v>4.74</v>
      </c>
      <c r="O8" s="4">
        <v>8.4499999999999993</v>
      </c>
      <c r="P8" s="4">
        <v>8.4499999999999993</v>
      </c>
      <c r="Q8" s="4">
        <v>8.4499999999999993</v>
      </c>
    </row>
    <row r="9" spans="1:17" x14ac:dyDescent="0.25">
      <c r="A9" s="89" t="s">
        <v>157</v>
      </c>
      <c r="B9" s="89" t="s">
        <v>7</v>
      </c>
      <c r="C9" s="89" t="s">
        <v>9</v>
      </c>
      <c r="D9" s="89" t="s">
        <v>8</v>
      </c>
      <c r="E9" s="91">
        <v>6.12</v>
      </c>
      <c r="L9" s="3" t="s">
        <v>22</v>
      </c>
      <c r="M9" s="4">
        <v>1.84</v>
      </c>
      <c r="N9" s="4">
        <v>4.08</v>
      </c>
      <c r="O9" s="4">
        <v>5.92</v>
      </c>
      <c r="P9" s="4">
        <v>5.92</v>
      </c>
      <c r="Q9" s="4">
        <v>5.92</v>
      </c>
    </row>
    <row r="10" spans="1:17" x14ac:dyDescent="0.25">
      <c r="A10" s="89" t="s">
        <v>157</v>
      </c>
      <c r="B10" s="89" t="s">
        <v>7</v>
      </c>
      <c r="C10" s="89" t="s">
        <v>9</v>
      </c>
      <c r="D10" s="89" t="s">
        <v>10</v>
      </c>
      <c r="E10" s="91">
        <v>3.7</v>
      </c>
      <c r="L10" s="3" t="s">
        <v>21</v>
      </c>
      <c r="M10" s="4">
        <v>9.1300000000000008</v>
      </c>
      <c r="N10" s="4">
        <v>5.09</v>
      </c>
      <c r="O10" s="4">
        <v>14.22</v>
      </c>
      <c r="P10" s="4">
        <v>14.22</v>
      </c>
      <c r="Q10" s="4">
        <v>14.22</v>
      </c>
    </row>
    <row r="11" spans="1:17" x14ac:dyDescent="0.25">
      <c r="A11" s="89" t="s">
        <v>157</v>
      </c>
      <c r="B11" s="89" t="s">
        <v>7</v>
      </c>
      <c r="C11" s="89" t="s">
        <v>9</v>
      </c>
      <c r="D11" s="89" t="s">
        <v>11</v>
      </c>
      <c r="E11" s="91">
        <v>4.96</v>
      </c>
      <c r="L11" s="3" t="s">
        <v>20</v>
      </c>
      <c r="M11" s="4">
        <v>5.44</v>
      </c>
      <c r="N11" s="4">
        <v>5.04</v>
      </c>
      <c r="O11" s="4">
        <v>10.48</v>
      </c>
      <c r="P11" s="4">
        <v>10.48</v>
      </c>
      <c r="Q11" s="4">
        <v>10.48</v>
      </c>
    </row>
    <row r="12" spans="1:17" x14ac:dyDescent="0.25">
      <c r="A12" s="89" t="s">
        <v>157</v>
      </c>
      <c r="B12" s="89" t="s">
        <v>12</v>
      </c>
      <c r="C12" s="89" t="s">
        <v>9</v>
      </c>
      <c r="D12" s="89" t="s">
        <v>8</v>
      </c>
      <c r="E12" s="92" t="s">
        <v>163</v>
      </c>
      <c r="L12" s="3" t="s">
        <v>19</v>
      </c>
      <c r="M12" s="4">
        <v>5.41</v>
      </c>
      <c r="N12" s="4">
        <v>4.3099999999999996</v>
      </c>
      <c r="O12" s="4">
        <v>9.7199999999999989</v>
      </c>
      <c r="P12" s="4">
        <v>9.7199999999999989</v>
      </c>
      <c r="Q12" s="4">
        <v>9.7199999999999989</v>
      </c>
    </row>
    <row r="13" spans="1:17" x14ac:dyDescent="0.25">
      <c r="A13" s="89" t="s">
        <v>157</v>
      </c>
      <c r="B13" s="89" t="s">
        <v>12</v>
      </c>
      <c r="C13" s="89" t="s">
        <v>9</v>
      </c>
      <c r="D13" s="89" t="s">
        <v>10</v>
      </c>
      <c r="E13" s="91">
        <v>10.46</v>
      </c>
      <c r="L13" s="3" t="s">
        <v>18</v>
      </c>
      <c r="M13" s="4">
        <v>1.8</v>
      </c>
      <c r="N13" s="4">
        <v>4.47</v>
      </c>
      <c r="O13" s="4">
        <v>6.27</v>
      </c>
      <c r="P13" s="4">
        <v>6.27</v>
      </c>
      <c r="Q13" s="4">
        <v>6.27</v>
      </c>
    </row>
    <row r="14" spans="1:17" x14ac:dyDescent="0.25">
      <c r="A14" s="89" t="s">
        <v>157</v>
      </c>
      <c r="B14" s="89" t="s">
        <v>12</v>
      </c>
      <c r="C14" s="89" t="s">
        <v>9</v>
      </c>
      <c r="D14" s="89" t="s">
        <v>11</v>
      </c>
      <c r="E14" s="91">
        <v>5.01</v>
      </c>
      <c r="L14" s="3" t="s">
        <v>17</v>
      </c>
      <c r="M14" s="4">
        <v>5.38</v>
      </c>
      <c r="N14" s="4">
        <v>4.3</v>
      </c>
      <c r="O14" s="4">
        <v>9.68</v>
      </c>
      <c r="P14" s="4">
        <v>9.68</v>
      </c>
      <c r="Q14" s="4">
        <v>9.68</v>
      </c>
    </row>
    <row r="15" spans="1:17" x14ac:dyDescent="0.25">
      <c r="A15" s="89" t="s">
        <v>6</v>
      </c>
      <c r="B15" s="89" t="s">
        <v>7</v>
      </c>
      <c r="C15" s="89" t="s">
        <v>9</v>
      </c>
      <c r="D15" s="89" t="s">
        <v>8</v>
      </c>
      <c r="E15" s="91">
        <v>5.85</v>
      </c>
      <c r="L15" s="3" t="s">
        <v>16</v>
      </c>
      <c r="M15" s="4">
        <v>5.35</v>
      </c>
      <c r="N15" s="4">
        <v>5.29</v>
      </c>
      <c r="O15" s="4">
        <v>10.64</v>
      </c>
      <c r="P15" s="4">
        <v>10.64</v>
      </c>
      <c r="Q15" s="4">
        <v>10.64</v>
      </c>
    </row>
    <row r="16" spans="1:17" x14ac:dyDescent="0.25">
      <c r="A16" s="89" t="s">
        <v>6</v>
      </c>
      <c r="B16" s="89" t="s">
        <v>7</v>
      </c>
      <c r="C16" s="89" t="s">
        <v>9</v>
      </c>
      <c r="D16" s="89" t="s">
        <v>10</v>
      </c>
      <c r="E16" s="91">
        <v>2.95</v>
      </c>
      <c r="L16" s="3" t="s">
        <v>15</v>
      </c>
      <c r="M16" s="4">
        <v>0</v>
      </c>
      <c r="N16" s="4">
        <v>4.53</v>
      </c>
      <c r="O16" s="4">
        <v>4.53</v>
      </c>
      <c r="P16" s="4">
        <v>4.53</v>
      </c>
      <c r="Q16" s="4">
        <v>4.53</v>
      </c>
    </row>
    <row r="17" spans="1:17" x14ac:dyDescent="0.25">
      <c r="A17" s="89" t="s">
        <v>6</v>
      </c>
      <c r="B17" s="89" t="s">
        <v>7</v>
      </c>
      <c r="C17" s="89" t="s">
        <v>9</v>
      </c>
      <c r="D17" s="89" t="s">
        <v>11</v>
      </c>
      <c r="E17" s="91">
        <v>4.45</v>
      </c>
      <c r="L17" s="3" t="s">
        <v>14</v>
      </c>
      <c r="M17" s="4">
        <v>6.99</v>
      </c>
      <c r="N17" s="4">
        <v>3.95</v>
      </c>
      <c r="O17" s="4">
        <v>10.940000000000001</v>
      </c>
      <c r="P17" s="4">
        <v>10.940000000000001</v>
      </c>
      <c r="Q17" s="4">
        <v>10.940000000000001</v>
      </c>
    </row>
    <row r="18" spans="1:17" x14ac:dyDescent="0.25">
      <c r="A18" s="89" t="s">
        <v>6</v>
      </c>
      <c r="B18" s="89" t="s">
        <v>12</v>
      </c>
      <c r="C18" s="89" t="s">
        <v>9</v>
      </c>
      <c r="D18" s="89" t="s">
        <v>8</v>
      </c>
      <c r="E18" s="91">
        <v>3.26</v>
      </c>
      <c r="L18" s="3" t="s">
        <v>13</v>
      </c>
      <c r="M18" s="4">
        <v>5.17</v>
      </c>
      <c r="N18" s="4">
        <v>3.81</v>
      </c>
      <c r="O18" s="4">
        <v>8.98</v>
      </c>
      <c r="P18" s="4">
        <v>8.98</v>
      </c>
      <c r="Q18" s="4">
        <v>8.98</v>
      </c>
    </row>
    <row r="19" spans="1:17" x14ac:dyDescent="0.25">
      <c r="A19" s="89" t="s">
        <v>6</v>
      </c>
      <c r="B19" s="89" t="s">
        <v>12</v>
      </c>
      <c r="C19" s="89" t="s">
        <v>9</v>
      </c>
      <c r="D19" s="89" t="s">
        <v>10</v>
      </c>
      <c r="E19" s="91">
        <v>3.53</v>
      </c>
      <c r="L19" s="3" t="s">
        <v>6</v>
      </c>
      <c r="M19" s="4">
        <v>3.39</v>
      </c>
      <c r="N19" s="4">
        <v>4.45</v>
      </c>
      <c r="O19" s="4">
        <v>7.84</v>
      </c>
      <c r="P19" s="4">
        <v>7.84</v>
      </c>
      <c r="Q19" s="4">
        <v>7.84</v>
      </c>
    </row>
    <row r="20" spans="1:17" x14ac:dyDescent="0.25">
      <c r="A20" s="89" t="s">
        <v>6</v>
      </c>
      <c r="B20" s="89" t="s">
        <v>12</v>
      </c>
      <c r="C20" s="89" t="s">
        <v>9</v>
      </c>
      <c r="D20" s="89" t="s">
        <v>11</v>
      </c>
      <c r="E20" s="91">
        <v>3.39</v>
      </c>
      <c r="L20" s="3" t="s">
        <v>157</v>
      </c>
      <c r="M20" s="4">
        <v>5.01</v>
      </c>
      <c r="N20" s="4">
        <v>4.96</v>
      </c>
      <c r="O20" s="4">
        <v>9.9699999999999989</v>
      </c>
      <c r="P20" s="4">
        <v>9.9699999999999989</v>
      </c>
      <c r="Q20" s="4">
        <v>9.9699999999999989</v>
      </c>
    </row>
    <row r="21" spans="1:17" x14ac:dyDescent="0.25">
      <c r="A21" s="89" t="s">
        <v>13</v>
      </c>
      <c r="B21" s="89" t="s">
        <v>7</v>
      </c>
      <c r="C21" s="89" t="s">
        <v>9</v>
      </c>
      <c r="D21" s="89" t="s">
        <v>8</v>
      </c>
      <c r="E21" s="91">
        <v>4.79</v>
      </c>
      <c r="L21" s="3" t="s">
        <v>161</v>
      </c>
      <c r="M21" s="4">
        <v>1.66</v>
      </c>
      <c r="N21" s="4">
        <v>4.79</v>
      </c>
      <c r="O21" s="4">
        <v>6.45</v>
      </c>
      <c r="P21" s="4">
        <v>6.45</v>
      </c>
      <c r="Q21" s="4">
        <v>6.45</v>
      </c>
    </row>
    <row r="22" spans="1:17" x14ac:dyDescent="0.25">
      <c r="A22" s="89" t="s">
        <v>13</v>
      </c>
      <c r="B22" s="89" t="s">
        <v>7</v>
      </c>
      <c r="C22" s="89" t="s">
        <v>9</v>
      </c>
      <c r="D22" s="89" t="s">
        <v>10</v>
      </c>
      <c r="E22" s="91">
        <v>2.76</v>
      </c>
      <c r="L22" s="3" t="s">
        <v>33</v>
      </c>
      <c r="M22" s="4">
        <v>60.28</v>
      </c>
      <c r="N22" s="4">
        <v>63.81</v>
      </c>
      <c r="O22" s="4">
        <v>124.09000000000002</v>
      </c>
      <c r="P22" s="4">
        <v>124.09000000000002</v>
      </c>
      <c r="Q22" s="4">
        <v>124.09000000000002</v>
      </c>
    </row>
    <row r="23" spans="1:17" x14ac:dyDescent="0.25">
      <c r="A23" s="89" t="s">
        <v>13</v>
      </c>
      <c r="B23" s="89" t="s">
        <v>7</v>
      </c>
      <c r="C23" s="89" t="s">
        <v>9</v>
      </c>
      <c r="D23" s="89" t="s">
        <v>11</v>
      </c>
      <c r="E23" s="91">
        <v>3.81</v>
      </c>
    </row>
    <row r="24" spans="1:17" x14ac:dyDescent="0.25">
      <c r="A24" s="89" t="s">
        <v>13</v>
      </c>
      <c r="B24" s="89" t="s">
        <v>12</v>
      </c>
      <c r="C24" s="89" t="s">
        <v>9</v>
      </c>
      <c r="D24" s="89" t="s">
        <v>8</v>
      </c>
      <c r="E24" s="91">
        <v>9.9700000000000006</v>
      </c>
    </row>
    <row r="25" spans="1:17" x14ac:dyDescent="0.25">
      <c r="A25" s="89" t="s">
        <v>13</v>
      </c>
      <c r="B25" s="89" t="s">
        <v>12</v>
      </c>
      <c r="C25" s="89" t="s">
        <v>9</v>
      </c>
      <c r="D25" s="89" t="s">
        <v>10</v>
      </c>
      <c r="E25" s="92" t="s">
        <v>163</v>
      </c>
    </row>
    <row r="26" spans="1:17" x14ac:dyDescent="0.25">
      <c r="A26" s="89" t="s">
        <v>13</v>
      </c>
      <c r="B26" s="89" t="s">
        <v>12</v>
      </c>
      <c r="C26" s="89" t="s">
        <v>9</v>
      </c>
      <c r="D26" s="89" t="s">
        <v>11</v>
      </c>
      <c r="E26" s="91">
        <v>5.17</v>
      </c>
    </row>
    <row r="27" spans="1:17" x14ac:dyDescent="0.25">
      <c r="A27" s="89" t="s">
        <v>14</v>
      </c>
      <c r="B27" s="89" t="s">
        <v>7</v>
      </c>
      <c r="C27" s="89" t="s">
        <v>9</v>
      </c>
      <c r="D27" s="89" t="s">
        <v>8</v>
      </c>
      <c r="E27" s="91">
        <v>4.7699999999999996</v>
      </c>
    </row>
    <row r="28" spans="1:17" x14ac:dyDescent="0.25">
      <c r="A28" s="89" t="s">
        <v>14</v>
      </c>
      <c r="B28" s="89" t="s">
        <v>7</v>
      </c>
      <c r="C28" s="89" t="s">
        <v>9</v>
      </c>
      <c r="D28" s="89" t="s">
        <v>10</v>
      </c>
      <c r="E28" s="91">
        <v>3.07</v>
      </c>
    </row>
    <row r="29" spans="1:17" x14ac:dyDescent="0.25">
      <c r="A29" s="89" t="s">
        <v>14</v>
      </c>
      <c r="B29" s="89" t="s">
        <v>7</v>
      </c>
      <c r="C29" s="89" t="s">
        <v>9</v>
      </c>
      <c r="D29" s="89" t="s">
        <v>11</v>
      </c>
      <c r="E29" s="91">
        <v>3.95</v>
      </c>
    </row>
    <row r="30" spans="1:17" x14ac:dyDescent="0.25">
      <c r="A30" s="89" t="s">
        <v>14</v>
      </c>
      <c r="B30" s="89" t="s">
        <v>12</v>
      </c>
      <c r="C30" s="89" t="s">
        <v>9</v>
      </c>
      <c r="D30" s="89" t="s">
        <v>8</v>
      </c>
      <c r="E30" s="91">
        <v>10.119999999999999</v>
      </c>
    </row>
    <row r="31" spans="1:17" x14ac:dyDescent="0.25">
      <c r="A31" s="89" t="s">
        <v>14</v>
      </c>
      <c r="B31" s="89" t="s">
        <v>12</v>
      </c>
      <c r="C31" s="89" t="s">
        <v>9</v>
      </c>
      <c r="D31" s="89" t="s">
        <v>10</v>
      </c>
      <c r="E31" s="91">
        <v>3.63</v>
      </c>
    </row>
    <row r="32" spans="1:17" x14ac:dyDescent="0.25">
      <c r="A32" s="89" t="s">
        <v>14</v>
      </c>
      <c r="B32" s="89" t="s">
        <v>12</v>
      </c>
      <c r="C32" s="89" t="s">
        <v>9</v>
      </c>
      <c r="D32" s="89" t="s">
        <v>11</v>
      </c>
      <c r="E32" s="91">
        <v>6.99</v>
      </c>
    </row>
    <row r="33" spans="1:5" x14ac:dyDescent="0.25">
      <c r="A33" s="89" t="s">
        <v>15</v>
      </c>
      <c r="B33" s="89" t="s">
        <v>7</v>
      </c>
      <c r="C33" s="89" t="s">
        <v>9</v>
      </c>
      <c r="D33" s="89" t="s">
        <v>8</v>
      </c>
      <c r="E33" s="91">
        <v>6.1</v>
      </c>
    </row>
    <row r="34" spans="1:5" x14ac:dyDescent="0.25">
      <c r="A34" s="89" t="s">
        <v>15</v>
      </c>
      <c r="B34" s="89" t="s">
        <v>7</v>
      </c>
      <c r="C34" s="89" t="s">
        <v>9</v>
      </c>
      <c r="D34" s="89" t="s">
        <v>10</v>
      </c>
      <c r="E34" s="91">
        <v>2.87</v>
      </c>
    </row>
    <row r="35" spans="1:5" x14ac:dyDescent="0.25">
      <c r="A35" s="89" t="s">
        <v>15</v>
      </c>
      <c r="B35" s="89" t="s">
        <v>7</v>
      </c>
      <c r="C35" s="89" t="s">
        <v>9</v>
      </c>
      <c r="D35" s="89" t="s">
        <v>11</v>
      </c>
      <c r="E35" s="91">
        <v>4.53</v>
      </c>
    </row>
    <row r="36" spans="1:5" x14ac:dyDescent="0.25">
      <c r="A36" s="89" t="s">
        <v>15</v>
      </c>
      <c r="B36" s="89" t="s">
        <v>12</v>
      </c>
      <c r="C36" s="89" t="s">
        <v>9</v>
      </c>
      <c r="D36" s="89" t="s">
        <v>8</v>
      </c>
      <c r="E36" s="92" t="s">
        <v>163</v>
      </c>
    </row>
    <row r="37" spans="1:5" x14ac:dyDescent="0.25">
      <c r="A37" s="89" t="s">
        <v>15</v>
      </c>
      <c r="B37" s="89" t="s">
        <v>12</v>
      </c>
      <c r="C37" s="89" t="s">
        <v>9</v>
      </c>
      <c r="D37" s="89" t="s">
        <v>10</v>
      </c>
      <c r="E37" s="92" t="s">
        <v>163</v>
      </c>
    </row>
    <row r="38" spans="1:5" x14ac:dyDescent="0.25">
      <c r="A38" s="89" t="s">
        <v>15</v>
      </c>
      <c r="B38" s="89" t="s">
        <v>12</v>
      </c>
      <c r="C38" s="89" t="s">
        <v>9</v>
      </c>
      <c r="D38" s="89" t="s">
        <v>11</v>
      </c>
      <c r="E38" s="92" t="s">
        <v>163</v>
      </c>
    </row>
    <row r="39" spans="1:5" x14ac:dyDescent="0.25">
      <c r="A39" s="89" t="s">
        <v>16</v>
      </c>
      <c r="B39" s="89" t="s">
        <v>7</v>
      </c>
      <c r="C39" s="89" t="s">
        <v>9</v>
      </c>
      <c r="D39" s="89" t="s">
        <v>8</v>
      </c>
      <c r="E39" s="91">
        <v>6.96</v>
      </c>
    </row>
    <row r="40" spans="1:5" x14ac:dyDescent="0.25">
      <c r="A40" s="89" t="s">
        <v>16</v>
      </c>
      <c r="B40" s="89" t="s">
        <v>7</v>
      </c>
      <c r="C40" s="89" t="s">
        <v>9</v>
      </c>
      <c r="D40" s="89" t="s">
        <v>10</v>
      </c>
      <c r="E40" s="91">
        <v>3.53</v>
      </c>
    </row>
    <row r="41" spans="1:5" x14ac:dyDescent="0.25">
      <c r="A41" s="89" t="s">
        <v>16</v>
      </c>
      <c r="B41" s="89" t="s">
        <v>7</v>
      </c>
      <c r="C41" s="89" t="s">
        <v>9</v>
      </c>
      <c r="D41" s="89" t="s">
        <v>11</v>
      </c>
      <c r="E41" s="91">
        <v>5.29</v>
      </c>
    </row>
    <row r="42" spans="1:5" x14ac:dyDescent="0.25">
      <c r="A42" s="89" t="s">
        <v>16</v>
      </c>
      <c r="B42" s="89" t="s">
        <v>12</v>
      </c>
      <c r="C42" s="89" t="s">
        <v>9</v>
      </c>
      <c r="D42" s="89" t="s">
        <v>8</v>
      </c>
      <c r="E42" s="91">
        <v>10.36</v>
      </c>
    </row>
    <row r="43" spans="1:5" x14ac:dyDescent="0.25">
      <c r="A43" s="89" t="s">
        <v>16</v>
      </c>
      <c r="B43" s="89" t="s">
        <v>12</v>
      </c>
      <c r="C43" s="89" t="s">
        <v>9</v>
      </c>
      <c r="D43" s="89" t="s">
        <v>10</v>
      </c>
      <c r="E43" s="92" t="s">
        <v>163</v>
      </c>
    </row>
    <row r="44" spans="1:5" x14ac:dyDescent="0.25">
      <c r="A44" s="89" t="s">
        <v>16</v>
      </c>
      <c r="B44" s="89" t="s">
        <v>12</v>
      </c>
      <c r="C44" s="89" t="s">
        <v>9</v>
      </c>
      <c r="D44" s="89" t="s">
        <v>11</v>
      </c>
      <c r="E44" s="91">
        <v>5.35</v>
      </c>
    </row>
    <row r="45" spans="1:5" x14ac:dyDescent="0.25">
      <c r="A45" s="89" t="s">
        <v>17</v>
      </c>
      <c r="B45" s="89" t="s">
        <v>7</v>
      </c>
      <c r="C45" s="89" t="s">
        <v>9</v>
      </c>
      <c r="D45" s="89" t="s">
        <v>8</v>
      </c>
      <c r="E45" s="91">
        <v>5.77</v>
      </c>
    </row>
    <row r="46" spans="1:5" x14ac:dyDescent="0.25">
      <c r="A46" s="89" t="s">
        <v>17</v>
      </c>
      <c r="B46" s="89" t="s">
        <v>7</v>
      </c>
      <c r="C46" s="89" t="s">
        <v>9</v>
      </c>
      <c r="D46" s="89" t="s">
        <v>10</v>
      </c>
      <c r="E46" s="91">
        <v>2.75</v>
      </c>
    </row>
    <row r="47" spans="1:5" x14ac:dyDescent="0.25">
      <c r="A47" s="89" t="s">
        <v>17</v>
      </c>
      <c r="B47" s="89" t="s">
        <v>7</v>
      </c>
      <c r="C47" s="89" t="s">
        <v>9</v>
      </c>
      <c r="D47" s="89" t="s">
        <v>11</v>
      </c>
      <c r="E47" s="91">
        <v>4.3</v>
      </c>
    </row>
    <row r="48" spans="1:5" x14ac:dyDescent="0.25">
      <c r="A48" s="89" t="s">
        <v>17</v>
      </c>
      <c r="B48" s="89" t="s">
        <v>12</v>
      </c>
      <c r="C48" s="89" t="s">
        <v>9</v>
      </c>
      <c r="D48" s="89" t="s">
        <v>8</v>
      </c>
      <c r="E48" s="91">
        <v>6.95</v>
      </c>
    </row>
    <row r="49" spans="1:5" x14ac:dyDescent="0.25">
      <c r="A49" s="89" t="s">
        <v>17</v>
      </c>
      <c r="B49" s="89" t="s">
        <v>12</v>
      </c>
      <c r="C49" s="89" t="s">
        <v>9</v>
      </c>
      <c r="D49" s="89" t="s">
        <v>10</v>
      </c>
      <c r="E49" s="91">
        <v>3.71</v>
      </c>
    </row>
    <row r="50" spans="1:5" x14ac:dyDescent="0.25">
      <c r="A50" s="89" t="s">
        <v>17</v>
      </c>
      <c r="B50" s="89" t="s">
        <v>12</v>
      </c>
      <c r="C50" s="89" t="s">
        <v>9</v>
      </c>
      <c r="D50" s="89" t="s">
        <v>11</v>
      </c>
      <c r="E50" s="91">
        <v>5.38</v>
      </c>
    </row>
    <row r="51" spans="1:5" x14ac:dyDescent="0.25">
      <c r="A51" s="89" t="s">
        <v>18</v>
      </c>
      <c r="B51" s="89" t="s">
        <v>7</v>
      </c>
      <c r="C51" s="89" t="s">
        <v>9</v>
      </c>
      <c r="D51" s="89" t="s">
        <v>8</v>
      </c>
      <c r="E51" s="91">
        <v>6.08</v>
      </c>
    </row>
    <row r="52" spans="1:5" x14ac:dyDescent="0.25">
      <c r="A52" s="89" t="s">
        <v>18</v>
      </c>
      <c r="B52" s="89" t="s">
        <v>7</v>
      </c>
      <c r="C52" s="89" t="s">
        <v>9</v>
      </c>
      <c r="D52" s="89" t="s">
        <v>10</v>
      </c>
      <c r="E52" s="91">
        <v>2.77</v>
      </c>
    </row>
    <row r="53" spans="1:5" x14ac:dyDescent="0.25">
      <c r="A53" s="89" t="s">
        <v>18</v>
      </c>
      <c r="B53" s="89" t="s">
        <v>7</v>
      </c>
      <c r="C53" s="89" t="s">
        <v>9</v>
      </c>
      <c r="D53" s="89" t="s">
        <v>11</v>
      </c>
      <c r="E53" s="91">
        <v>4.47</v>
      </c>
    </row>
    <row r="54" spans="1:5" x14ac:dyDescent="0.25">
      <c r="A54" s="89" t="s">
        <v>18</v>
      </c>
      <c r="B54" s="89" t="s">
        <v>12</v>
      </c>
      <c r="C54" s="89" t="s">
        <v>9</v>
      </c>
      <c r="D54" s="89" t="s">
        <v>8</v>
      </c>
      <c r="E54" s="92" t="s">
        <v>163</v>
      </c>
    </row>
    <row r="55" spans="1:5" x14ac:dyDescent="0.25">
      <c r="A55" s="89" t="s">
        <v>18</v>
      </c>
      <c r="B55" s="89" t="s">
        <v>12</v>
      </c>
      <c r="C55" s="89" t="s">
        <v>9</v>
      </c>
      <c r="D55" s="89" t="s">
        <v>10</v>
      </c>
      <c r="E55" s="91">
        <v>3.73</v>
      </c>
    </row>
    <row r="56" spans="1:5" x14ac:dyDescent="0.25">
      <c r="A56" s="89" t="s">
        <v>18</v>
      </c>
      <c r="B56" s="89" t="s">
        <v>12</v>
      </c>
      <c r="C56" s="89" t="s">
        <v>9</v>
      </c>
      <c r="D56" s="89" t="s">
        <v>11</v>
      </c>
      <c r="E56" s="91">
        <v>1.8</v>
      </c>
    </row>
    <row r="57" spans="1:5" x14ac:dyDescent="0.25">
      <c r="A57" s="89" t="s">
        <v>19</v>
      </c>
      <c r="B57" s="89" t="s">
        <v>7</v>
      </c>
      <c r="C57" s="89" t="s">
        <v>9</v>
      </c>
      <c r="D57" s="89" t="s">
        <v>8</v>
      </c>
      <c r="E57" s="91">
        <v>6.12</v>
      </c>
    </row>
    <row r="58" spans="1:5" x14ac:dyDescent="0.25">
      <c r="A58" s="89" t="s">
        <v>19</v>
      </c>
      <c r="B58" s="89" t="s">
        <v>7</v>
      </c>
      <c r="C58" s="89" t="s">
        <v>9</v>
      </c>
      <c r="D58" s="89" t="s">
        <v>10</v>
      </c>
      <c r="E58" s="91">
        <v>2.42</v>
      </c>
    </row>
    <row r="59" spans="1:5" x14ac:dyDescent="0.25">
      <c r="A59" s="89" t="s">
        <v>19</v>
      </c>
      <c r="B59" s="89" t="s">
        <v>7</v>
      </c>
      <c r="C59" s="89" t="s">
        <v>9</v>
      </c>
      <c r="D59" s="89" t="s">
        <v>11</v>
      </c>
      <c r="E59" s="91">
        <v>4.3099999999999996</v>
      </c>
    </row>
    <row r="60" spans="1:5" x14ac:dyDescent="0.25">
      <c r="A60" s="89" t="s">
        <v>19</v>
      </c>
      <c r="B60" s="89" t="s">
        <v>12</v>
      </c>
      <c r="C60" s="89" t="s">
        <v>9</v>
      </c>
      <c r="D60" s="89" t="s">
        <v>8</v>
      </c>
      <c r="E60" s="91">
        <v>6.99</v>
      </c>
    </row>
    <row r="61" spans="1:5" x14ac:dyDescent="0.25">
      <c r="A61" s="89" t="s">
        <v>19</v>
      </c>
      <c r="B61" s="89" t="s">
        <v>12</v>
      </c>
      <c r="C61" s="89" t="s">
        <v>9</v>
      </c>
      <c r="D61" s="89" t="s">
        <v>10</v>
      </c>
      <c r="E61" s="91">
        <v>3.73</v>
      </c>
    </row>
    <row r="62" spans="1:5" x14ac:dyDescent="0.25">
      <c r="A62" s="89" t="s">
        <v>19</v>
      </c>
      <c r="B62" s="89" t="s">
        <v>12</v>
      </c>
      <c r="C62" s="89" t="s">
        <v>9</v>
      </c>
      <c r="D62" s="89" t="s">
        <v>11</v>
      </c>
      <c r="E62" s="91">
        <v>5.41</v>
      </c>
    </row>
    <row r="63" spans="1:5" x14ac:dyDescent="0.25">
      <c r="A63" s="89" t="s">
        <v>20</v>
      </c>
      <c r="B63" s="89" t="s">
        <v>7</v>
      </c>
      <c r="C63" s="89" t="s">
        <v>9</v>
      </c>
      <c r="D63" s="89" t="s">
        <v>8</v>
      </c>
      <c r="E63" s="91">
        <v>6.59</v>
      </c>
    </row>
    <row r="64" spans="1:5" x14ac:dyDescent="0.25">
      <c r="A64" s="89" t="s">
        <v>20</v>
      </c>
      <c r="B64" s="89" t="s">
        <v>7</v>
      </c>
      <c r="C64" s="89" t="s">
        <v>9</v>
      </c>
      <c r="D64" s="89" t="s">
        <v>10</v>
      </c>
      <c r="E64" s="91">
        <v>3.4</v>
      </c>
    </row>
    <row r="65" spans="1:5" x14ac:dyDescent="0.25">
      <c r="A65" s="89" t="s">
        <v>20</v>
      </c>
      <c r="B65" s="89" t="s">
        <v>7</v>
      </c>
      <c r="C65" s="89" t="s">
        <v>9</v>
      </c>
      <c r="D65" s="89" t="s">
        <v>11</v>
      </c>
      <c r="E65" s="91">
        <v>5.04</v>
      </c>
    </row>
    <row r="66" spans="1:5" x14ac:dyDescent="0.25">
      <c r="A66" s="89" t="s">
        <v>20</v>
      </c>
      <c r="B66" s="89" t="s">
        <v>12</v>
      </c>
      <c r="C66" s="89" t="s">
        <v>9</v>
      </c>
      <c r="D66" s="89" t="s">
        <v>8</v>
      </c>
      <c r="E66" s="91">
        <v>10.53</v>
      </c>
    </row>
    <row r="67" spans="1:5" x14ac:dyDescent="0.25">
      <c r="A67" s="89" t="s">
        <v>20</v>
      </c>
      <c r="B67" s="89" t="s">
        <v>12</v>
      </c>
      <c r="C67" s="89" t="s">
        <v>9</v>
      </c>
      <c r="D67" s="89" t="s">
        <v>10</v>
      </c>
      <c r="E67" s="92" t="s">
        <v>163</v>
      </c>
    </row>
    <row r="68" spans="1:5" x14ac:dyDescent="0.25">
      <c r="A68" s="89" t="s">
        <v>20</v>
      </c>
      <c r="B68" s="89" t="s">
        <v>12</v>
      </c>
      <c r="C68" s="89" t="s">
        <v>9</v>
      </c>
      <c r="D68" s="89" t="s">
        <v>11</v>
      </c>
      <c r="E68" s="91">
        <v>5.44</v>
      </c>
    </row>
    <row r="69" spans="1:5" x14ac:dyDescent="0.25">
      <c r="A69" s="89" t="s">
        <v>21</v>
      </c>
      <c r="B69" s="89" t="s">
        <v>7</v>
      </c>
      <c r="C69" s="89" t="s">
        <v>9</v>
      </c>
      <c r="D69" s="89" t="s">
        <v>8</v>
      </c>
      <c r="E69" s="91">
        <v>6.8</v>
      </c>
    </row>
    <row r="70" spans="1:5" x14ac:dyDescent="0.25">
      <c r="A70" s="89" t="s">
        <v>21</v>
      </c>
      <c r="B70" s="89" t="s">
        <v>7</v>
      </c>
      <c r="C70" s="89" t="s">
        <v>9</v>
      </c>
      <c r="D70" s="89" t="s">
        <v>10</v>
      </c>
      <c r="E70" s="91">
        <v>3.29</v>
      </c>
    </row>
    <row r="71" spans="1:5" x14ac:dyDescent="0.25">
      <c r="A71" s="89" t="s">
        <v>21</v>
      </c>
      <c r="B71" s="89" t="s">
        <v>7</v>
      </c>
      <c r="C71" s="89" t="s">
        <v>9</v>
      </c>
      <c r="D71" s="89" t="s">
        <v>11</v>
      </c>
      <c r="E71" s="91">
        <v>5.09</v>
      </c>
    </row>
    <row r="72" spans="1:5" x14ac:dyDescent="0.25">
      <c r="A72" s="89" t="s">
        <v>21</v>
      </c>
      <c r="B72" s="89" t="s">
        <v>12</v>
      </c>
      <c r="C72" s="89" t="s">
        <v>9</v>
      </c>
      <c r="D72" s="89" t="s">
        <v>8</v>
      </c>
      <c r="E72" s="91">
        <v>7.08</v>
      </c>
    </row>
    <row r="73" spans="1:5" x14ac:dyDescent="0.25">
      <c r="A73" s="89" t="s">
        <v>21</v>
      </c>
      <c r="B73" s="89" t="s">
        <v>12</v>
      </c>
      <c r="C73" s="89" t="s">
        <v>9</v>
      </c>
      <c r="D73" s="89" t="s">
        <v>10</v>
      </c>
      <c r="E73" s="91">
        <v>11.33</v>
      </c>
    </row>
    <row r="74" spans="1:5" x14ac:dyDescent="0.25">
      <c r="A74" s="89" t="s">
        <v>21</v>
      </c>
      <c r="B74" s="89" t="s">
        <v>12</v>
      </c>
      <c r="C74" s="89" t="s">
        <v>9</v>
      </c>
      <c r="D74" s="89" t="s">
        <v>11</v>
      </c>
      <c r="E74" s="91">
        <v>9.1300000000000008</v>
      </c>
    </row>
    <row r="75" spans="1:5" x14ac:dyDescent="0.25">
      <c r="A75" s="89" t="s">
        <v>22</v>
      </c>
      <c r="B75" s="89" t="s">
        <v>7</v>
      </c>
      <c r="C75" s="89" t="s">
        <v>9</v>
      </c>
      <c r="D75" s="89" t="s">
        <v>8</v>
      </c>
      <c r="E75" s="91">
        <v>5.3</v>
      </c>
    </row>
    <row r="76" spans="1:5" x14ac:dyDescent="0.25">
      <c r="A76" s="89" t="s">
        <v>22</v>
      </c>
      <c r="B76" s="89" t="s">
        <v>7</v>
      </c>
      <c r="C76" s="89" t="s">
        <v>9</v>
      </c>
      <c r="D76" s="89" t="s">
        <v>10</v>
      </c>
      <c r="E76" s="91">
        <v>2.79</v>
      </c>
    </row>
    <row r="77" spans="1:5" x14ac:dyDescent="0.25">
      <c r="A77" s="89" t="s">
        <v>22</v>
      </c>
      <c r="B77" s="89" t="s">
        <v>7</v>
      </c>
      <c r="C77" s="89" t="s">
        <v>9</v>
      </c>
      <c r="D77" s="89" t="s">
        <v>11</v>
      </c>
      <c r="E77" s="91">
        <v>4.08</v>
      </c>
    </row>
    <row r="78" spans="1:5" x14ac:dyDescent="0.25">
      <c r="A78" s="89" t="s">
        <v>22</v>
      </c>
      <c r="B78" s="89" t="s">
        <v>12</v>
      </c>
      <c r="C78" s="89" t="s">
        <v>9</v>
      </c>
      <c r="D78" s="89" t="s">
        <v>8</v>
      </c>
      <c r="E78" s="91">
        <v>3.57</v>
      </c>
    </row>
    <row r="79" spans="1:5" x14ac:dyDescent="0.25">
      <c r="A79" s="89" t="s">
        <v>22</v>
      </c>
      <c r="B79" s="89" t="s">
        <v>12</v>
      </c>
      <c r="C79" s="89" t="s">
        <v>9</v>
      </c>
      <c r="D79" s="89" t="s">
        <v>10</v>
      </c>
      <c r="E79" s="92" t="s">
        <v>163</v>
      </c>
    </row>
    <row r="80" spans="1:5" x14ac:dyDescent="0.25">
      <c r="A80" s="89" t="s">
        <v>22</v>
      </c>
      <c r="B80" s="89" t="s">
        <v>12</v>
      </c>
      <c r="C80" s="89" t="s">
        <v>9</v>
      </c>
      <c r="D80" s="89" t="s">
        <v>11</v>
      </c>
      <c r="E80" s="91">
        <v>1.84</v>
      </c>
    </row>
    <row r="81" spans="1:5" x14ac:dyDescent="0.25">
      <c r="A81" s="89" t="s">
        <v>23</v>
      </c>
      <c r="B81" s="89" t="s">
        <v>7</v>
      </c>
      <c r="C81" s="89" t="s">
        <v>9</v>
      </c>
      <c r="D81" s="89" t="s">
        <v>8</v>
      </c>
      <c r="E81" s="91">
        <v>5.42</v>
      </c>
    </row>
    <row r="82" spans="1:5" x14ac:dyDescent="0.25">
      <c r="A82" s="89" t="s">
        <v>23</v>
      </c>
      <c r="B82" s="89" t="s">
        <v>7</v>
      </c>
      <c r="C82" s="89" t="s">
        <v>9</v>
      </c>
      <c r="D82" s="89" t="s">
        <v>10</v>
      </c>
      <c r="E82" s="91">
        <v>4.03</v>
      </c>
    </row>
    <row r="83" spans="1:5" x14ac:dyDescent="0.25">
      <c r="A83" s="89" t="s">
        <v>23</v>
      </c>
      <c r="B83" s="89" t="s">
        <v>7</v>
      </c>
      <c r="C83" s="89" t="s">
        <v>9</v>
      </c>
      <c r="D83" s="89" t="s">
        <v>11</v>
      </c>
      <c r="E83" s="91">
        <v>4.74</v>
      </c>
    </row>
    <row r="84" spans="1:5" x14ac:dyDescent="0.25">
      <c r="A84" s="89" t="s">
        <v>23</v>
      </c>
      <c r="B84" s="89" t="s">
        <v>12</v>
      </c>
      <c r="C84" s="89" t="s">
        <v>9</v>
      </c>
      <c r="D84" s="89" t="s">
        <v>8</v>
      </c>
      <c r="E84" s="91">
        <v>3.59</v>
      </c>
    </row>
    <row r="85" spans="1:5" x14ac:dyDescent="0.25">
      <c r="A85" s="89" t="s">
        <v>23</v>
      </c>
      <c r="B85" s="89" t="s">
        <v>12</v>
      </c>
      <c r="C85" s="89" t="s">
        <v>9</v>
      </c>
      <c r="D85" s="89" t="s">
        <v>10</v>
      </c>
      <c r="E85" s="91">
        <v>3.84</v>
      </c>
    </row>
    <row r="86" spans="1:5" x14ac:dyDescent="0.25">
      <c r="A86" s="89" t="s">
        <v>23</v>
      </c>
      <c r="B86" s="89" t="s">
        <v>12</v>
      </c>
      <c r="C86" s="89" t="s">
        <v>9</v>
      </c>
      <c r="D86" s="89" t="s">
        <v>11</v>
      </c>
      <c r="E86" s="91">
        <v>3.71</v>
      </c>
    </row>
    <row r="87" spans="1:5" x14ac:dyDescent="0.25">
      <c r="A87" s="89" t="s">
        <v>161</v>
      </c>
      <c r="B87" s="89" t="s">
        <v>7</v>
      </c>
      <c r="C87" s="89" t="s">
        <v>24</v>
      </c>
      <c r="D87" s="89" t="s">
        <v>8</v>
      </c>
      <c r="E87" s="91">
        <v>20.12</v>
      </c>
    </row>
    <row r="88" spans="1:5" x14ac:dyDescent="0.25">
      <c r="A88" s="89" t="s">
        <v>161</v>
      </c>
      <c r="B88" s="89" t="s">
        <v>7</v>
      </c>
      <c r="C88" s="89" t="s">
        <v>24</v>
      </c>
      <c r="D88" s="89" t="s">
        <v>10</v>
      </c>
      <c r="E88" s="91">
        <v>10.37</v>
      </c>
    </row>
    <row r="89" spans="1:5" x14ac:dyDescent="0.25">
      <c r="A89" s="89" t="s">
        <v>161</v>
      </c>
      <c r="B89" s="89" t="s">
        <v>7</v>
      </c>
      <c r="C89" s="89" t="s">
        <v>24</v>
      </c>
      <c r="D89" s="89" t="s">
        <v>11</v>
      </c>
      <c r="E89" s="91">
        <v>15.33</v>
      </c>
    </row>
    <row r="90" spans="1:5" x14ac:dyDescent="0.25">
      <c r="A90" s="89" t="s">
        <v>161</v>
      </c>
      <c r="B90" s="89" t="s">
        <v>12</v>
      </c>
      <c r="C90" s="89" t="s">
        <v>24</v>
      </c>
      <c r="D90" s="89" t="s">
        <v>8</v>
      </c>
      <c r="E90" s="91">
        <v>29.63</v>
      </c>
    </row>
    <row r="91" spans="1:5" x14ac:dyDescent="0.25">
      <c r="A91" s="89" t="s">
        <v>161</v>
      </c>
      <c r="B91" s="89" t="s">
        <v>12</v>
      </c>
      <c r="C91" s="89" t="s">
        <v>24</v>
      </c>
      <c r="D91" s="89" t="s">
        <v>10</v>
      </c>
      <c r="E91" s="91">
        <v>12.71</v>
      </c>
    </row>
    <row r="92" spans="1:5" x14ac:dyDescent="0.25">
      <c r="A92" s="89" t="s">
        <v>161</v>
      </c>
      <c r="B92" s="89" t="s">
        <v>12</v>
      </c>
      <c r="C92" s="89" t="s">
        <v>24</v>
      </c>
      <c r="D92" s="89" t="s">
        <v>11</v>
      </c>
      <c r="E92" s="91">
        <v>21.46</v>
      </c>
    </row>
    <row r="93" spans="1:5" x14ac:dyDescent="0.25">
      <c r="A93" s="89" t="s">
        <v>157</v>
      </c>
      <c r="B93" s="89" t="s">
        <v>7</v>
      </c>
      <c r="C93" s="89" t="s">
        <v>24</v>
      </c>
      <c r="D93" s="89" t="s">
        <v>8</v>
      </c>
      <c r="E93" s="91">
        <v>21.4</v>
      </c>
    </row>
    <row r="94" spans="1:5" x14ac:dyDescent="0.25">
      <c r="A94" s="89" t="s">
        <v>157</v>
      </c>
      <c r="B94" s="89" t="s">
        <v>7</v>
      </c>
      <c r="C94" s="89" t="s">
        <v>24</v>
      </c>
      <c r="D94" s="89" t="s">
        <v>10</v>
      </c>
      <c r="E94" s="91">
        <v>9.3800000000000008</v>
      </c>
    </row>
    <row r="95" spans="1:5" x14ac:dyDescent="0.25">
      <c r="A95" s="89" t="s">
        <v>157</v>
      </c>
      <c r="B95" s="89" t="s">
        <v>7</v>
      </c>
      <c r="C95" s="89" t="s">
        <v>24</v>
      </c>
      <c r="D95" s="89" t="s">
        <v>11</v>
      </c>
      <c r="E95" s="91">
        <v>15.5</v>
      </c>
    </row>
    <row r="96" spans="1:5" x14ac:dyDescent="0.25">
      <c r="A96" s="89" t="s">
        <v>157</v>
      </c>
      <c r="B96" s="89" t="s">
        <v>12</v>
      </c>
      <c r="C96" s="89" t="s">
        <v>24</v>
      </c>
      <c r="D96" s="89" t="s">
        <v>8</v>
      </c>
      <c r="E96" s="91">
        <v>23.97</v>
      </c>
    </row>
    <row r="97" spans="1:5" x14ac:dyDescent="0.25">
      <c r="A97" s="89" t="s">
        <v>157</v>
      </c>
      <c r="B97" s="89" t="s">
        <v>12</v>
      </c>
      <c r="C97" s="89" t="s">
        <v>24</v>
      </c>
      <c r="D97" s="89" t="s">
        <v>10</v>
      </c>
      <c r="E97" s="91">
        <v>17.07</v>
      </c>
    </row>
    <row r="98" spans="1:5" x14ac:dyDescent="0.25">
      <c r="A98" s="89" t="s">
        <v>157</v>
      </c>
      <c r="B98" s="89" t="s">
        <v>12</v>
      </c>
      <c r="C98" s="89" t="s">
        <v>24</v>
      </c>
      <c r="D98" s="89" t="s">
        <v>11</v>
      </c>
      <c r="E98" s="91">
        <v>20.63</v>
      </c>
    </row>
    <row r="99" spans="1:5" x14ac:dyDescent="0.25">
      <c r="A99" s="89" t="s">
        <v>6</v>
      </c>
      <c r="B99" s="89" t="s">
        <v>7</v>
      </c>
      <c r="C99" s="89" t="s">
        <v>24</v>
      </c>
      <c r="D99" s="89" t="s">
        <v>8</v>
      </c>
      <c r="E99" s="91">
        <v>19.03</v>
      </c>
    </row>
    <row r="100" spans="1:5" x14ac:dyDescent="0.25">
      <c r="A100" s="89" t="s">
        <v>6</v>
      </c>
      <c r="B100" s="89" t="s">
        <v>7</v>
      </c>
      <c r="C100" s="89" t="s">
        <v>24</v>
      </c>
      <c r="D100" s="89" t="s">
        <v>10</v>
      </c>
      <c r="E100" s="91">
        <v>8.7799999999999994</v>
      </c>
    </row>
    <row r="101" spans="1:5" x14ac:dyDescent="0.25">
      <c r="A101" s="89" t="s">
        <v>6</v>
      </c>
      <c r="B101" s="89" t="s">
        <v>7</v>
      </c>
      <c r="C101" s="89" t="s">
        <v>24</v>
      </c>
      <c r="D101" s="89" t="s">
        <v>11</v>
      </c>
      <c r="E101" s="91">
        <v>14</v>
      </c>
    </row>
    <row r="102" spans="1:5" x14ac:dyDescent="0.25">
      <c r="A102" s="89" t="s">
        <v>6</v>
      </c>
      <c r="B102" s="89" t="s">
        <v>12</v>
      </c>
      <c r="C102" s="89" t="s">
        <v>24</v>
      </c>
      <c r="D102" s="89" t="s">
        <v>8</v>
      </c>
      <c r="E102" s="91">
        <v>16.21</v>
      </c>
    </row>
    <row r="103" spans="1:5" x14ac:dyDescent="0.25">
      <c r="A103" s="89" t="s">
        <v>6</v>
      </c>
      <c r="B103" s="89" t="s">
        <v>12</v>
      </c>
      <c r="C103" s="89" t="s">
        <v>24</v>
      </c>
      <c r="D103" s="89" t="s">
        <v>10</v>
      </c>
      <c r="E103" s="91">
        <v>15.13</v>
      </c>
    </row>
    <row r="104" spans="1:5" x14ac:dyDescent="0.25">
      <c r="A104" s="89" t="s">
        <v>6</v>
      </c>
      <c r="B104" s="89" t="s">
        <v>12</v>
      </c>
      <c r="C104" s="89" t="s">
        <v>24</v>
      </c>
      <c r="D104" s="89" t="s">
        <v>11</v>
      </c>
      <c r="E104" s="91">
        <v>15.69</v>
      </c>
    </row>
    <row r="105" spans="1:5" x14ac:dyDescent="0.25">
      <c r="A105" s="89" t="s">
        <v>13</v>
      </c>
      <c r="B105" s="89" t="s">
        <v>7</v>
      </c>
      <c r="C105" s="89" t="s">
        <v>24</v>
      </c>
      <c r="D105" s="89" t="s">
        <v>8</v>
      </c>
      <c r="E105" s="91">
        <v>19.690000000000001</v>
      </c>
    </row>
    <row r="106" spans="1:5" x14ac:dyDescent="0.25">
      <c r="A106" s="89" t="s">
        <v>13</v>
      </c>
      <c r="B106" s="89" t="s">
        <v>7</v>
      </c>
      <c r="C106" s="89" t="s">
        <v>24</v>
      </c>
      <c r="D106" s="89" t="s">
        <v>10</v>
      </c>
      <c r="E106" s="91">
        <v>8.7799999999999994</v>
      </c>
    </row>
    <row r="107" spans="1:5" x14ac:dyDescent="0.25">
      <c r="A107" s="89" t="s">
        <v>13</v>
      </c>
      <c r="B107" s="89" t="s">
        <v>7</v>
      </c>
      <c r="C107" s="89" t="s">
        <v>24</v>
      </c>
      <c r="D107" s="89" t="s">
        <v>11</v>
      </c>
      <c r="E107" s="91">
        <v>14.32</v>
      </c>
    </row>
    <row r="108" spans="1:5" x14ac:dyDescent="0.25">
      <c r="A108" s="89" t="s">
        <v>13</v>
      </c>
      <c r="B108" s="89" t="s">
        <v>12</v>
      </c>
      <c r="C108" s="89" t="s">
        <v>24</v>
      </c>
      <c r="D108" s="89" t="s">
        <v>8</v>
      </c>
      <c r="E108" s="91">
        <v>16.47</v>
      </c>
    </row>
    <row r="109" spans="1:5" x14ac:dyDescent="0.25">
      <c r="A109" s="89" t="s">
        <v>13</v>
      </c>
      <c r="B109" s="89" t="s">
        <v>12</v>
      </c>
      <c r="C109" s="89" t="s">
        <v>24</v>
      </c>
      <c r="D109" s="89" t="s">
        <v>10</v>
      </c>
      <c r="E109" s="91">
        <v>8.7799999999999994</v>
      </c>
    </row>
    <row r="110" spans="1:5" x14ac:dyDescent="0.25">
      <c r="A110" s="89" t="s">
        <v>13</v>
      </c>
      <c r="B110" s="89" t="s">
        <v>12</v>
      </c>
      <c r="C110" s="89" t="s">
        <v>24</v>
      </c>
      <c r="D110" s="89" t="s">
        <v>11</v>
      </c>
      <c r="E110" s="91">
        <v>12.75</v>
      </c>
    </row>
    <row r="111" spans="1:5" x14ac:dyDescent="0.25">
      <c r="A111" s="89" t="s">
        <v>14</v>
      </c>
      <c r="B111" s="89" t="s">
        <v>7</v>
      </c>
      <c r="C111" s="89" t="s">
        <v>24</v>
      </c>
      <c r="D111" s="89" t="s">
        <v>8</v>
      </c>
      <c r="E111" s="91">
        <v>21.99</v>
      </c>
    </row>
    <row r="112" spans="1:5" x14ac:dyDescent="0.25">
      <c r="A112" s="89" t="s">
        <v>14</v>
      </c>
      <c r="B112" s="89" t="s">
        <v>7</v>
      </c>
      <c r="C112" s="89" t="s">
        <v>24</v>
      </c>
      <c r="D112" s="89" t="s">
        <v>10</v>
      </c>
      <c r="E112" s="91">
        <v>8.1999999999999993</v>
      </c>
    </row>
    <row r="113" spans="1:5" x14ac:dyDescent="0.25">
      <c r="A113" s="89" t="s">
        <v>14</v>
      </c>
      <c r="B113" s="89" t="s">
        <v>7</v>
      </c>
      <c r="C113" s="89" t="s">
        <v>24</v>
      </c>
      <c r="D113" s="89" t="s">
        <v>11</v>
      </c>
      <c r="E113" s="91">
        <v>15.2</v>
      </c>
    </row>
    <row r="114" spans="1:5" x14ac:dyDescent="0.25">
      <c r="A114" s="89" t="s">
        <v>14</v>
      </c>
      <c r="B114" s="89" t="s">
        <v>12</v>
      </c>
      <c r="C114" s="89" t="s">
        <v>24</v>
      </c>
      <c r="D114" s="89" t="s">
        <v>8</v>
      </c>
      <c r="E114" s="91">
        <v>16.72</v>
      </c>
    </row>
    <row r="115" spans="1:5" x14ac:dyDescent="0.25">
      <c r="A115" s="89" t="s">
        <v>14</v>
      </c>
      <c r="B115" s="89" t="s">
        <v>12</v>
      </c>
      <c r="C115" s="89" t="s">
        <v>24</v>
      </c>
      <c r="D115" s="89" t="s">
        <v>10</v>
      </c>
      <c r="E115" s="91">
        <v>6.67</v>
      </c>
    </row>
    <row r="116" spans="1:5" x14ac:dyDescent="0.25">
      <c r="A116" s="89" t="s">
        <v>14</v>
      </c>
      <c r="B116" s="89" t="s">
        <v>12</v>
      </c>
      <c r="C116" s="89" t="s">
        <v>24</v>
      </c>
      <c r="D116" s="89" t="s">
        <v>11</v>
      </c>
      <c r="E116" s="91">
        <v>11.84</v>
      </c>
    </row>
    <row r="117" spans="1:5" x14ac:dyDescent="0.25">
      <c r="A117" s="89" t="s">
        <v>15</v>
      </c>
      <c r="B117" s="89" t="s">
        <v>7</v>
      </c>
      <c r="C117" s="89" t="s">
        <v>24</v>
      </c>
      <c r="D117" s="89" t="s">
        <v>8</v>
      </c>
      <c r="E117" s="91">
        <v>19.23</v>
      </c>
    </row>
    <row r="118" spans="1:5" x14ac:dyDescent="0.25">
      <c r="A118" s="89" t="s">
        <v>15</v>
      </c>
      <c r="B118" s="89" t="s">
        <v>7</v>
      </c>
      <c r="C118" s="89" t="s">
        <v>24</v>
      </c>
      <c r="D118" s="89" t="s">
        <v>10</v>
      </c>
      <c r="E118" s="91">
        <v>9.4600000000000009</v>
      </c>
    </row>
    <row r="119" spans="1:5" x14ac:dyDescent="0.25">
      <c r="A119" s="89" t="s">
        <v>15</v>
      </c>
      <c r="B119" s="89" t="s">
        <v>7</v>
      </c>
      <c r="C119" s="89" t="s">
        <v>24</v>
      </c>
      <c r="D119" s="89" t="s">
        <v>11</v>
      </c>
      <c r="E119" s="91">
        <v>14.42</v>
      </c>
    </row>
    <row r="120" spans="1:5" x14ac:dyDescent="0.25">
      <c r="A120" s="89" t="s">
        <v>15</v>
      </c>
      <c r="B120" s="89" t="s">
        <v>12</v>
      </c>
      <c r="C120" s="89" t="s">
        <v>24</v>
      </c>
      <c r="D120" s="89" t="s">
        <v>8</v>
      </c>
      <c r="E120" s="91">
        <v>23.2</v>
      </c>
    </row>
    <row r="121" spans="1:5" x14ac:dyDescent="0.25">
      <c r="A121" s="89" t="s">
        <v>15</v>
      </c>
      <c r="B121" s="89" t="s">
        <v>12</v>
      </c>
      <c r="C121" s="89" t="s">
        <v>24</v>
      </c>
      <c r="D121" s="89" t="s">
        <v>10</v>
      </c>
      <c r="E121" s="91">
        <v>4.4800000000000004</v>
      </c>
    </row>
    <row r="122" spans="1:5" x14ac:dyDescent="0.25">
      <c r="A122" s="89" t="s">
        <v>15</v>
      </c>
      <c r="B122" s="89" t="s">
        <v>12</v>
      </c>
      <c r="C122" s="89" t="s">
        <v>24</v>
      </c>
      <c r="D122" s="89" t="s">
        <v>11</v>
      </c>
      <c r="E122" s="91">
        <v>14.12</v>
      </c>
    </row>
    <row r="123" spans="1:5" x14ac:dyDescent="0.25">
      <c r="A123" s="89" t="s">
        <v>16</v>
      </c>
      <c r="B123" s="89" t="s">
        <v>7</v>
      </c>
      <c r="C123" s="89" t="s">
        <v>24</v>
      </c>
      <c r="D123" s="89" t="s">
        <v>8</v>
      </c>
      <c r="E123" s="91">
        <v>21.39</v>
      </c>
    </row>
    <row r="124" spans="1:5" x14ac:dyDescent="0.25">
      <c r="A124" s="89" t="s">
        <v>16</v>
      </c>
      <c r="B124" s="89" t="s">
        <v>7</v>
      </c>
      <c r="C124" s="89" t="s">
        <v>24</v>
      </c>
      <c r="D124" s="89" t="s">
        <v>10</v>
      </c>
      <c r="E124" s="91">
        <v>9.0299999999999994</v>
      </c>
    </row>
    <row r="125" spans="1:5" x14ac:dyDescent="0.25">
      <c r="A125" s="89" t="s">
        <v>16</v>
      </c>
      <c r="B125" s="89" t="s">
        <v>7</v>
      </c>
      <c r="C125" s="89" t="s">
        <v>24</v>
      </c>
      <c r="D125" s="89" t="s">
        <v>11</v>
      </c>
      <c r="E125" s="91">
        <v>15.29</v>
      </c>
    </row>
    <row r="126" spans="1:5" x14ac:dyDescent="0.25">
      <c r="A126" s="89" t="s">
        <v>16</v>
      </c>
      <c r="B126" s="89" t="s">
        <v>12</v>
      </c>
      <c r="C126" s="89" t="s">
        <v>24</v>
      </c>
      <c r="D126" s="89" t="s">
        <v>8</v>
      </c>
      <c r="E126" s="91">
        <v>21.16</v>
      </c>
    </row>
    <row r="127" spans="1:5" x14ac:dyDescent="0.25">
      <c r="A127" s="89" t="s">
        <v>16</v>
      </c>
      <c r="B127" s="89" t="s">
        <v>12</v>
      </c>
      <c r="C127" s="89" t="s">
        <v>24</v>
      </c>
      <c r="D127" s="89" t="s">
        <v>10</v>
      </c>
      <c r="E127" s="91">
        <v>6.74</v>
      </c>
    </row>
    <row r="128" spans="1:5" x14ac:dyDescent="0.25">
      <c r="A128" s="89" t="s">
        <v>16</v>
      </c>
      <c r="B128" s="89" t="s">
        <v>12</v>
      </c>
      <c r="C128" s="89" t="s">
        <v>24</v>
      </c>
      <c r="D128" s="89" t="s">
        <v>11</v>
      </c>
      <c r="E128" s="91">
        <v>14.17</v>
      </c>
    </row>
    <row r="129" spans="1:5" x14ac:dyDescent="0.25">
      <c r="A129" s="89" t="s">
        <v>17</v>
      </c>
      <c r="B129" s="89" t="s">
        <v>7</v>
      </c>
      <c r="C129" s="89" t="s">
        <v>24</v>
      </c>
      <c r="D129" s="89" t="s">
        <v>8</v>
      </c>
      <c r="E129" s="91">
        <v>21.11</v>
      </c>
    </row>
    <row r="130" spans="1:5" x14ac:dyDescent="0.25">
      <c r="A130" s="89" t="s">
        <v>17</v>
      </c>
      <c r="B130" s="89" t="s">
        <v>7</v>
      </c>
      <c r="C130" s="89" t="s">
        <v>24</v>
      </c>
      <c r="D130" s="89" t="s">
        <v>10</v>
      </c>
      <c r="E130" s="91">
        <v>9.11</v>
      </c>
    </row>
    <row r="131" spans="1:5" x14ac:dyDescent="0.25">
      <c r="A131" s="89" t="s">
        <v>17</v>
      </c>
      <c r="B131" s="89" t="s">
        <v>7</v>
      </c>
      <c r="C131" s="89" t="s">
        <v>24</v>
      </c>
      <c r="D131" s="89" t="s">
        <v>11</v>
      </c>
      <c r="E131" s="91">
        <v>15.19</v>
      </c>
    </row>
    <row r="132" spans="1:5" x14ac:dyDescent="0.25">
      <c r="A132" s="89" t="s">
        <v>17</v>
      </c>
      <c r="B132" s="89" t="s">
        <v>12</v>
      </c>
      <c r="C132" s="89" t="s">
        <v>24</v>
      </c>
      <c r="D132" s="89" t="s">
        <v>8</v>
      </c>
      <c r="E132" s="91">
        <v>16.95</v>
      </c>
    </row>
    <row r="133" spans="1:5" x14ac:dyDescent="0.25">
      <c r="A133" s="89" t="s">
        <v>17</v>
      </c>
      <c r="B133" s="89" t="s">
        <v>12</v>
      </c>
      <c r="C133" s="89" t="s">
        <v>24</v>
      </c>
      <c r="D133" s="89" t="s">
        <v>10</v>
      </c>
      <c r="E133" s="91">
        <v>15.74</v>
      </c>
    </row>
    <row r="134" spans="1:5" x14ac:dyDescent="0.25">
      <c r="A134" s="89" t="s">
        <v>17</v>
      </c>
      <c r="B134" s="89" t="s">
        <v>12</v>
      </c>
      <c r="C134" s="89" t="s">
        <v>24</v>
      </c>
      <c r="D134" s="89" t="s">
        <v>11</v>
      </c>
      <c r="E134" s="91">
        <v>16.36</v>
      </c>
    </row>
    <row r="135" spans="1:5" x14ac:dyDescent="0.25">
      <c r="A135" s="89" t="s">
        <v>18</v>
      </c>
      <c r="B135" s="89" t="s">
        <v>7</v>
      </c>
      <c r="C135" s="89" t="s">
        <v>24</v>
      </c>
      <c r="D135" s="89" t="s">
        <v>8</v>
      </c>
      <c r="E135" s="91">
        <v>21.2</v>
      </c>
    </row>
    <row r="136" spans="1:5" x14ac:dyDescent="0.25">
      <c r="A136" s="89" t="s">
        <v>18</v>
      </c>
      <c r="B136" s="89" t="s">
        <v>7</v>
      </c>
      <c r="C136" s="89" t="s">
        <v>24</v>
      </c>
      <c r="D136" s="89" t="s">
        <v>10</v>
      </c>
      <c r="E136" s="91">
        <v>8.42</v>
      </c>
    </row>
    <row r="137" spans="1:5" x14ac:dyDescent="0.25">
      <c r="A137" s="89" t="s">
        <v>18</v>
      </c>
      <c r="B137" s="89" t="s">
        <v>7</v>
      </c>
      <c r="C137" s="89" t="s">
        <v>24</v>
      </c>
      <c r="D137" s="89" t="s">
        <v>11</v>
      </c>
      <c r="E137" s="91">
        <v>14.9</v>
      </c>
    </row>
    <row r="138" spans="1:5" x14ac:dyDescent="0.25">
      <c r="A138" s="89" t="s">
        <v>18</v>
      </c>
      <c r="B138" s="89" t="s">
        <v>12</v>
      </c>
      <c r="C138" s="89" t="s">
        <v>24</v>
      </c>
      <c r="D138" s="89" t="s">
        <v>8</v>
      </c>
      <c r="E138" s="91">
        <v>31.74</v>
      </c>
    </row>
    <row r="139" spans="1:5" x14ac:dyDescent="0.25">
      <c r="A139" s="89" t="s">
        <v>18</v>
      </c>
      <c r="B139" s="89" t="s">
        <v>12</v>
      </c>
      <c r="C139" s="89" t="s">
        <v>24</v>
      </c>
      <c r="D139" s="89" t="s">
        <v>10</v>
      </c>
      <c r="E139" s="91">
        <v>13.49</v>
      </c>
    </row>
    <row r="140" spans="1:5" x14ac:dyDescent="0.25">
      <c r="A140" s="89" t="s">
        <v>18</v>
      </c>
      <c r="B140" s="89" t="s">
        <v>12</v>
      </c>
      <c r="C140" s="89" t="s">
        <v>24</v>
      </c>
      <c r="D140" s="89" t="s">
        <v>11</v>
      </c>
      <c r="E140" s="91">
        <v>22.89</v>
      </c>
    </row>
    <row r="141" spans="1:5" x14ac:dyDescent="0.25">
      <c r="A141" s="89" t="s">
        <v>19</v>
      </c>
      <c r="B141" s="89" t="s">
        <v>7</v>
      </c>
      <c r="C141" s="89" t="s">
        <v>24</v>
      </c>
      <c r="D141" s="89" t="s">
        <v>8</v>
      </c>
      <c r="E141" s="91">
        <v>21.92</v>
      </c>
    </row>
    <row r="142" spans="1:5" x14ac:dyDescent="0.25">
      <c r="A142" s="89" t="s">
        <v>19</v>
      </c>
      <c r="B142" s="89" t="s">
        <v>7</v>
      </c>
      <c r="C142" s="89" t="s">
        <v>24</v>
      </c>
      <c r="D142" s="89" t="s">
        <v>10</v>
      </c>
      <c r="E142" s="91">
        <v>7.89</v>
      </c>
    </row>
    <row r="143" spans="1:5" x14ac:dyDescent="0.25">
      <c r="A143" s="89" t="s">
        <v>19</v>
      </c>
      <c r="B143" s="89" t="s">
        <v>7</v>
      </c>
      <c r="C143" s="89" t="s">
        <v>24</v>
      </c>
      <c r="D143" s="89" t="s">
        <v>11</v>
      </c>
      <c r="E143" s="91">
        <v>15</v>
      </c>
    </row>
    <row r="144" spans="1:5" x14ac:dyDescent="0.25">
      <c r="A144" s="89" t="s">
        <v>19</v>
      </c>
      <c r="B144" s="89" t="s">
        <v>12</v>
      </c>
      <c r="C144" s="89" t="s">
        <v>24</v>
      </c>
      <c r="D144" s="89" t="s">
        <v>8</v>
      </c>
      <c r="E144" s="91">
        <v>25.33</v>
      </c>
    </row>
    <row r="145" spans="1:5" x14ac:dyDescent="0.25">
      <c r="A145" s="89" t="s">
        <v>19</v>
      </c>
      <c r="B145" s="89" t="s">
        <v>12</v>
      </c>
      <c r="C145" s="89" t="s">
        <v>24</v>
      </c>
      <c r="D145" s="89" t="s">
        <v>10</v>
      </c>
      <c r="E145" s="91">
        <v>6.72</v>
      </c>
    </row>
    <row r="146" spans="1:5" x14ac:dyDescent="0.25">
      <c r="A146" s="89" t="s">
        <v>19</v>
      </c>
      <c r="B146" s="89" t="s">
        <v>12</v>
      </c>
      <c r="C146" s="89" t="s">
        <v>24</v>
      </c>
      <c r="D146" s="89" t="s">
        <v>11</v>
      </c>
      <c r="E146" s="91">
        <v>16.3</v>
      </c>
    </row>
    <row r="147" spans="1:5" x14ac:dyDescent="0.25">
      <c r="A147" s="89" t="s">
        <v>20</v>
      </c>
      <c r="B147" s="89" t="s">
        <v>7</v>
      </c>
      <c r="C147" s="89" t="s">
        <v>24</v>
      </c>
      <c r="D147" s="89" t="s">
        <v>8</v>
      </c>
      <c r="E147" s="91">
        <v>23.9</v>
      </c>
    </row>
    <row r="148" spans="1:5" x14ac:dyDescent="0.25">
      <c r="A148" s="89" t="s">
        <v>20</v>
      </c>
      <c r="B148" s="89" t="s">
        <v>7</v>
      </c>
      <c r="C148" s="89" t="s">
        <v>24</v>
      </c>
      <c r="D148" s="89" t="s">
        <v>10</v>
      </c>
      <c r="E148" s="91">
        <v>9.4499999999999993</v>
      </c>
    </row>
    <row r="149" spans="1:5" x14ac:dyDescent="0.25">
      <c r="A149" s="89" t="s">
        <v>20</v>
      </c>
      <c r="B149" s="89" t="s">
        <v>7</v>
      </c>
      <c r="C149" s="89" t="s">
        <v>24</v>
      </c>
      <c r="D149" s="89" t="s">
        <v>11</v>
      </c>
      <c r="E149" s="91">
        <v>16.78</v>
      </c>
    </row>
    <row r="150" spans="1:5" x14ac:dyDescent="0.25">
      <c r="A150" s="89" t="s">
        <v>20</v>
      </c>
      <c r="B150" s="89" t="s">
        <v>12</v>
      </c>
      <c r="C150" s="89" t="s">
        <v>24</v>
      </c>
      <c r="D150" s="89" t="s">
        <v>8</v>
      </c>
      <c r="E150" s="91">
        <v>35.770000000000003</v>
      </c>
    </row>
    <row r="151" spans="1:5" x14ac:dyDescent="0.25">
      <c r="A151" s="89" t="s">
        <v>20</v>
      </c>
      <c r="B151" s="89" t="s">
        <v>12</v>
      </c>
      <c r="C151" s="89" t="s">
        <v>24</v>
      </c>
      <c r="D151" s="89" t="s">
        <v>10</v>
      </c>
      <c r="E151" s="91">
        <v>4.4800000000000004</v>
      </c>
    </row>
    <row r="152" spans="1:5" x14ac:dyDescent="0.25">
      <c r="A152" s="89" t="s">
        <v>20</v>
      </c>
      <c r="B152" s="89" t="s">
        <v>12</v>
      </c>
      <c r="C152" s="89" t="s">
        <v>24</v>
      </c>
      <c r="D152" s="89" t="s">
        <v>11</v>
      </c>
      <c r="E152" s="91">
        <v>20.61</v>
      </c>
    </row>
    <row r="153" spans="1:5" x14ac:dyDescent="0.25">
      <c r="A153" s="89" t="s">
        <v>21</v>
      </c>
      <c r="B153" s="89" t="s">
        <v>7</v>
      </c>
      <c r="C153" s="89" t="s">
        <v>24</v>
      </c>
      <c r="D153" s="89" t="s">
        <v>8</v>
      </c>
      <c r="E153" s="91">
        <v>22.03</v>
      </c>
    </row>
    <row r="154" spans="1:5" x14ac:dyDescent="0.25">
      <c r="A154" s="89" t="s">
        <v>21</v>
      </c>
      <c r="B154" s="89" t="s">
        <v>7</v>
      </c>
      <c r="C154" s="89" t="s">
        <v>24</v>
      </c>
      <c r="D154" s="89" t="s">
        <v>10</v>
      </c>
      <c r="E154" s="91">
        <v>8.2100000000000009</v>
      </c>
    </row>
    <row r="155" spans="1:5" x14ac:dyDescent="0.25">
      <c r="A155" s="89" t="s">
        <v>21</v>
      </c>
      <c r="B155" s="89" t="s">
        <v>7</v>
      </c>
      <c r="C155" s="89" t="s">
        <v>24</v>
      </c>
      <c r="D155" s="89" t="s">
        <v>11</v>
      </c>
      <c r="E155" s="91">
        <v>15.22</v>
      </c>
    </row>
    <row r="156" spans="1:5" x14ac:dyDescent="0.25">
      <c r="A156" s="89" t="s">
        <v>21</v>
      </c>
      <c r="B156" s="89" t="s">
        <v>12</v>
      </c>
      <c r="C156" s="89" t="s">
        <v>24</v>
      </c>
      <c r="D156" s="89" t="s">
        <v>8</v>
      </c>
      <c r="E156" s="91">
        <v>16.829999999999998</v>
      </c>
    </row>
    <row r="157" spans="1:5" x14ac:dyDescent="0.25">
      <c r="A157" s="89" t="s">
        <v>21</v>
      </c>
      <c r="B157" s="89" t="s">
        <v>12</v>
      </c>
      <c r="C157" s="89" t="s">
        <v>24</v>
      </c>
      <c r="D157" s="89" t="s">
        <v>10</v>
      </c>
      <c r="E157" s="91">
        <v>8.9600000000000009</v>
      </c>
    </row>
    <row r="158" spans="1:5" x14ac:dyDescent="0.25">
      <c r="A158" s="89" t="s">
        <v>21</v>
      </c>
      <c r="B158" s="89" t="s">
        <v>12</v>
      </c>
      <c r="C158" s="89" t="s">
        <v>24</v>
      </c>
      <c r="D158" s="89" t="s">
        <v>11</v>
      </c>
      <c r="E158" s="91">
        <v>13.02</v>
      </c>
    </row>
    <row r="159" spans="1:5" x14ac:dyDescent="0.25">
      <c r="A159" s="89" t="s">
        <v>22</v>
      </c>
      <c r="B159" s="89" t="s">
        <v>7</v>
      </c>
      <c r="C159" s="89" t="s">
        <v>24</v>
      </c>
      <c r="D159" s="89" t="s">
        <v>8</v>
      </c>
      <c r="E159" s="91">
        <v>22.01</v>
      </c>
    </row>
    <row r="160" spans="1:5" x14ac:dyDescent="0.25">
      <c r="A160" s="89" t="s">
        <v>22</v>
      </c>
      <c r="B160" s="89" t="s">
        <v>7</v>
      </c>
      <c r="C160" s="89" t="s">
        <v>24</v>
      </c>
      <c r="D160" s="89" t="s">
        <v>10</v>
      </c>
      <c r="E160" s="91">
        <v>9.24</v>
      </c>
    </row>
    <row r="161" spans="1:5" x14ac:dyDescent="0.25">
      <c r="A161" s="89" t="s">
        <v>22</v>
      </c>
      <c r="B161" s="89" t="s">
        <v>7</v>
      </c>
      <c r="C161" s="89" t="s">
        <v>24</v>
      </c>
      <c r="D161" s="89" t="s">
        <v>11</v>
      </c>
      <c r="E161" s="91">
        <v>15.72</v>
      </c>
    </row>
    <row r="162" spans="1:5" x14ac:dyDescent="0.25">
      <c r="A162" s="89" t="s">
        <v>22</v>
      </c>
      <c r="B162" s="89" t="s">
        <v>12</v>
      </c>
      <c r="C162" s="89" t="s">
        <v>24</v>
      </c>
      <c r="D162" s="89" t="s">
        <v>8</v>
      </c>
      <c r="E162" s="91">
        <v>21.14</v>
      </c>
    </row>
    <row r="163" spans="1:5" x14ac:dyDescent="0.25">
      <c r="A163" s="89" t="s">
        <v>22</v>
      </c>
      <c r="B163" s="89" t="s">
        <v>12</v>
      </c>
      <c r="C163" s="89" t="s">
        <v>24</v>
      </c>
      <c r="D163" s="89" t="s">
        <v>10</v>
      </c>
      <c r="E163" s="91">
        <v>4.4800000000000004</v>
      </c>
    </row>
    <row r="164" spans="1:5" x14ac:dyDescent="0.25">
      <c r="A164" s="89" t="s">
        <v>22</v>
      </c>
      <c r="B164" s="89" t="s">
        <v>12</v>
      </c>
      <c r="C164" s="89" t="s">
        <v>24</v>
      </c>
      <c r="D164" s="89" t="s">
        <v>11</v>
      </c>
      <c r="E164" s="91">
        <v>13.06</v>
      </c>
    </row>
    <row r="165" spans="1:5" x14ac:dyDescent="0.25">
      <c r="A165" s="89" t="s">
        <v>23</v>
      </c>
      <c r="B165" s="89" t="s">
        <v>7</v>
      </c>
      <c r="C165" s="89" t="s">
        <v>24</v>
      </c>
      <c r="D165" s="89" t="s">
        <v>8</v>
      </c>
      <c r="E165" s="91">
        <v>21.33</v>
      </c>
    </row>
    <row r="166" spans="1:5" x14ac:dyDescent="0.25">
      <c r="A166" s="89" t="s">
        <v>23</v>
      </c>
      <c r="B166" s="89" t="s">
        <v>7</v>
      </c>
      <c r="C166" s="89" t="s">
        <v>24</v>
      </c>
      <c r="D166" s="89" t="s">
        <v>10</v>
      </c>
      <c r="E166" s="91">
        <v>10.16</v>
      </c>
    </row>
    <row r="167" spans="1:5" x14ac:dyDescent="0.25">
      <c r="A167" s="89" t="s">
        <v>23</v>
      </c>
      <c r="B167" s="89" t="s">
        <v>7</v>
      </c>
      <c r="C167" s="89" t="s">
        <v>24</v>
      </c>
      <c r="D167" s="89" t="s">
        <v>11</v>
      </c>
      <c r="E167" s="91">
        <v>15.83</v>
      </c>
    </row>
    <row r="168" spans="1:5" x14ac:dyDescent="0.25">
      <c r="A168" s="89" t="s">
        <v>23</v>
      </c>
      <c r="B168" s="89" t="s">
        <v>12</v>
      </c>
      <c r="C168" s="89" t="s">
        <v>24</v>
      </c>
      <c r="D168" s="89" t="s">
        <v>8</v>
      </c>
      <c r="E168" s="92" t="s">
        <v>163</v>
      </c>
    </row>
    <row r="169" spans="1:5" x14ac:dyDescent="0.25">
      <c r="A169" s="89" t="s">
        <v>23</v>
      </c>
      <c r="B169" s="89" t="s">
        <v>12</v>
      </c>
      <c r="C169" s="89" t="s">
        <v>24</v>
      </c>
      <c r="D169" s="89" t="s">
        <v>10</v>
      </c>
      <c r="E169" s="91">
        <v>15.74</v>
      </c>
    </row>
    <row r="170" spans="1:5" x14ac:dyDescent="0.25">
      <c r="A170" s="89" t="s">
        <v>23</v>
      </c>
      <c r="B170" s="89" t="s">
        <v>12</v>
      </c>
      <c r="C170" s="89" t="s">
        <v>24</v>
      </c>
      <c r="D170" s="89" t="s">
        <v>11</v>
      </c>
      <c r="E170" s="91">
        <v>7.65</v>
      </c>
    </row>
    <row r="171" spans="1:5" x14ac:dyDescent="0.25">
      <c r="A171" s="89" t="s">
        <v>161</v>
      </c>
      <c r="B171" s="89" t="s">
        <v>7</v>
      </c>
      <c r="C171" s="89" t="s">
        <v>55</v>
      </c>
      <c r="D171" s="89" t="s">
        <v>8</v>
      </c>
      <c r="E171" s="91">
        <v>25.27</v>
      </c>
    </row>
    <row r="172" spans="1:5" x14ac:dyDescent="0.25">
      <c r="A172" s="89" t="s">
        <v>161</v>
      </c>
      <c r="B172" s="89" t="s">
        <v>7</v>
      </c>
      <c r="C172" s="89" t="s">
        <v>55</v>
      </c>
      <c r="D172" s="89" t="s">
        <v>10</v>
      </c>
      <c r="E172" s="91">
        <v>7.38</v>
      </c>
    </row>
    <row r="173" spans="1:5" x14ac:dyDescent="0.25">
      <c r="A173" s="89" t="s">
        <v>161</v>
      </c>
      <c r="B173" s="89" t="s">
        <v>7</v>
      </c>
      <c r="C173" s="89" t="s">
        <v>55</v>
      </c>
      <c r="D173" s="89" t="s">
        <v>11</v>
      </c>
      <c r="E173" s="91">
        <v>15.7</v>
      </c>
    </row>
    <row r="174" spans="1:5" x14ac:dyDescent="0.25">
      <c r="A174" s="89" t="s">
        <v>161</v>
      </c>
      <c r="B174" s="89" t="s">
        <v>12</v>
      </c>
      <c r="C174" s="89" t="s">
        <v>55</v>
      </c>
      <c r="D174" s="89" t="s">
        <v>8</v>
      </c>
      <c r="E174" s="91">
        <v>34.71</v>
      </c>
    </row>
    <row r="175" spans="1:5" x14ac:dyDescent="0.25">
      <c r="A175" s="89" t="s">
        <v>161</v>
      </c>
      <c r="B175" s="89" t="s">
        <v>12</v>
      </c>
      <c r="C175" s="89" t="s">
        <v>55</v>
      </c>
      <c r="D175" s="89" t="s">
        <v>10</v>
      </c>
      <c r="E175" s="92" t="s">
        <v>163</v>
      </c>
    </row>
    <row r="176" spans="1:5" x14ac:dyDescent="0.25">
      <c r="A176" s="89" t="s">
        <v>161</v>
      </c>
      <c r="B176" s="89" t="s">
        <v>12</v>
      </c>
      <c r="C176" s="89" t="s">
        <v>55</v>
      </c>
      <c r="D176" s="89" t="s">
        <v>11</v>
      </c>
      <c r="E176" s="91">
        <v>16.489999999999998</v>
      </c>
    </row>
    <row r="177" spans="1:5" x14ac:dyDescent="0.25">
      <c r="A177" s="89" t="s">
        <v>157</v>
      </c>
      <c r="B177" s="89" t="s">
        <v>7</v>
      </c>
      <c r="C177" s="89" t="s">
        <v>55</v>
      </c>
      <c r="D177" s="89" t="s">
        <v>8</v>
      </c>
      <c r="E177" s="91">
        <v>24.64</v>
      </c>
    </row>
    <row r="178" spans="1:5" x14ac:dyDescent="0.25">
      <c r="A178" s="89" t="s">
        <v>157</v>
      </c>
      <c r="B178" s="89" t="s">
        <v>7</v>
      </c>
      <c r="C178" s="89" t="s">
        <v>55</v>
      </c>
      <c r="D178" s="89" t="s">
        <v>10</v>
      </c>
      <c r="E178" s="91">
        <v>8.4</v>
      </c>
    </row>
    <row r="179" spans="1:5" x14ac:dyDescent="0.25">
      <c r="A179" s="89" t="s">
        <v>157</v>
      </c>
      <c r="B179" s="89" t="s">
        <v>7</v>
      </c>
      <c r="C179" s="89" t="s">
        <v>55</v>
      </c>
      <c r="D179" s="89" t="s">
        <v>11</v>
      </c>
      <c r="E179" s="91">
        <v>15.93</v>
      </c>
    </row>
    <row r="180" spans="1:5" x14ac:dyDescent="0.25">
      <c r="A180" s="89" t="s">
        <v>157</v>
      </c>
      <c r="B180" s="89" t="s">
        <v>12</v>
      </c>
      <c r="C180" s="89" t="s">
        <v>55</v>
      </c>
      <c r="D180" s="89" t="s">
        <v>8</v>
      </c>
      <c r="E180" s="91">
        <v>15.09</v>
      </c>
    </row>
    <row r="181" spans="1:5" x14ac:dyDescent="0.25">
      <c r="A181" s="89" t="s">
        <v>157</v>
      </c>
      <c r="B181" s="89" t="s">
        <v>12</v>
      </c>
      <c r="C181" s="89" t="s">
        <v>55</v>
      </c>
      <c r="D181" s="89" t="s">
        <v>10</v>
      </c>
      <c r="E181" s="91">
        <v>4.53</v>
      </c>
    </row>
    <row r="182" spans="1:5" x14ac:dyDescent="0.25">
      <c r="A182" s="89" t="s">
        <v>157</v>
      </c>
      <c r="B182" s="89" t="s">
        <v>12</v>
      </c>
      <c r="C182" s="89" t="s">
        <v>55</v>
      </c>
      <c r="D182" s="89" t="s">
        <v>11</v>
      </c>
      <c r="E182" s="91">
        <v>9.5399999999999991</v>
      </c>
    </row>
    <row r="183" spans="1:5" x14ac:dyDescent="0.25">
      <c r="A183" s="89" t="s">
        <v>6</v>
      </c>
      <c r="B183" s="89" t="s">
        <v>7</v>
      </c>
      <c r="C183" s="89" t="s">
        <v>55</v>
      </c>
      <c r="D183" s="89" t="s">
        <v>8</v>
      </c>
      <c r="E183" s="91">
        <v>28.13</v>
      </c>
    </row>
    <row r="184" spans="1:5" x14ac:dyDescent="0.25">
      <c r="A184" s="89" t="s">
        <v>6</v>
      </c>
      <c r="B184" s="89" t="s">
        <v>7</v>
      </c>
      <c r="C184" s="89" t="s">
        <v>55</v>
      </c>
      <c r="D184" s="89" t="s">
        <v>10</v>
      </c>
      <c r="E184" s="91">
        <v>8.1300000000000008</v>
      </c>
    </row>
    <row r="185" spans="1:5" x14ac:dyDescent="0.25">
      <c r="A185" s="89" t="s">
        <v>6</v>
      </c>
      <c r="B185" s="89" t="s">
        <v>7</v>
      </c>
      <c r="C185" s="89" t="s">
        <v>55</v>
      </c>
      <c r="D185" s="89" t="s">
        <v>11</v>
      </c>
      <c r="E185" s="91">
        <v>17.37</v>
      </c>
    </row>
    <row r="186" spans="1:5" x14ac:dyDescent="0.25">
      <c r="A186" s="89" t="s">
        <v>6</v>
      </c>
      <c r="B186" s="89" t="s">
        <v>12</v>
      </c>
      <c r="C186" s="89" t="s">
        <v>55</v>
      </c>
      <c r="D186" s="89" t="s">
        <v>8</v>
      </c>
      <c r="E186" s="91">
        <v>5.1100000000000003</v>
      </c>
    </row>
    <row r="187" spans="1:5" x14ac:dyDescent="0.25">
      <c r="A187" s="89" t="s">
        <v>6</v>
      </c>
      <c r="B187" s="89" t="s">
        <v>12</v>
      </c>
      <c r="C187" s="89" t="s">
        <v>55</v>
      </c>
      <c r="D187" s="89" t="s">
        <v>10</v>
      </c>
      <c r="E187" s="91">
        <v>4.57</v>
      </c>
    </row>
    <row r="188" spans="1:5" x14ac:dyDescent="0.25">
      <c r="A188" s="89" t="s">
        <v>6</v>
      </c>
      <c r="B188" s="89" t="s">
        <v>12</v>
      </c>
      <c r="C188" s="89" t="s">
        <v>55</v>
      </c>
      <c r="D188" s="89" t="s">
        <v>11</v>
      </c>
      <c r="E188" s="91">
        <v>4.83</v>
      </c>
    </row>
    <row r="189" spans="1:5" x14ac:dyDescent="0.25">
      <c r="A189" s="89" t="s">
        <v>13</v>
      </c>
      <c r="B189" s="89" t="s">
        <v>7</v>
      </c>
      <c r="C189" s="89" t="s">
        <v>55</v>
      </c>
      <c r="D189" s="89" t="s">
        <v>8</v>
      </c>
      <c r="E189" s="91">
        <v>23.34</v>
      </c>
    </row>
    <row r="190" spans="1:5" x14ac:dyDescent="0.25">
      <c r="A190" s="89" t="s">
        <v>13</v>
      </c>
      <c r="B190" s="89" t="s">
        <v>7</v>
      </c>
      <c r="C190" s="89" t="s">
        <v>55</v>
      </c>
      <c r="D190" s="89" t="s">
        <v>10</v>
      </c>
      <c r="E190" s="91">
        <v>9.17</v>
      </c>
    </row>
    <row r="191" spans="1:5" x14ac:dyDescent="0.25">
      <c r="A191" s="89" t="s">
        <v>13</v>
      </c>
      <c r="B191" s="89" t="s">
        <v>7</v>
      </c>
      <c r="C191" s="89" t="s">
        <v>55</v>
      </c>
      <c r="D191" s="89" t="s">
        <v>11</v>
      </c>
      <c r="E191" s="91">
        <v>15.7</v>
      </c>
    </row>
    <row r="192" spans="1:5" x14ac:dyDescent="0.25">
      <c r="A192" s="89" t="s">
        <v>13</v>
      </c>
      <c r="B192" s="89" t="s">
        <v>12</v>
      </c>
      <c r="C192" s="89" t="s">
        <v>55</v>
      </c>
      <c r="D192" s="89" t="s">
        <v>8</v>
      </c>
      <c r="E192" s="91">
        <v>20.79</v>
      </c>
    </row>
    <row r="193" spans="1:5" x14ac:dyDescent="0.25">
      <c r="A193" s="89" t="s">
        <v>13</v>
      </c>
      <c r="B193" s="89" t="s">
        <v>12</v>
      </c>
      <c r="C193" s="89" t="s">
        <v>55</v>
      </c>
      <c r="D193" s="89" t="s">
        <v>10</v>
      </c>
      <c r="E193" s="91">
        <v>9.26</v>
      </c>
    </row>
    <row r="194" spans="1:5" x14ac:dyDescent="0.25">
      <c r="A194" s="89" t="s">
        <v>13</v>
      </c>
      <c r="B194" s="89" t="s">
        <v>12</v>
      </c>
      <c r="C194" s="89" t="s">
        <v>55</v>
      </c>
      <c r="D194" s="89" t="s">
        <v>11</v>
      </c>
      <c r="E194" s="91">
        <v>14.69</v>
      </c>
    </row>
    <row r="195" spans="1:5" x14ac:dyDescent="0.25">
      <c r="A195" s="89" t="s">
        <v>14</v>
      </c>
      <c r="B195" s="89" t="s">
        <v>7</v>
      </c>
      <c r="C195" s="89" t="s">
        <v>55</v>
      </c>
      <c r="D195" s="89" t="s">
        <v>8</v>
      </c>
      <c r="E195" s="91">
        <v>25.5</v>
      </c>
    </row>
    <row r="196" spans="1:5" x14ac:dyDescent="0.25">
      <c r="A196" s="89" t="s">
        <v>14</v>
      </c>
      <c r="B196" s="89" t="s">
        <v>7</v>
      </c>
      <c r="C196" s="89" t="s">
        <v>55</v>
      </c>
      <c r="D196" s="89" t="s">
        <v>10</v>
      </c>
      <c r="E196" s="91">
        <v>8.5299999999999994</v>
      </c>
    </row>
    <row r="197" spans="1:5" x14ac:dyDescent="0.25">
      <c r="A197" s="89" t="s">
        <v>14</v>
      </c>
      <c r="B197" s="89" t="s">
        <v>7</v>
      </c>
      <c r="C197" s="89" t="s">
        <v>55</v>
      </c>
      <c r="D197" s="89" t="s">
        <v>11</v>
      </c>
      <c r="E197" s="91">
        <v>16.32</v>
      </c>
    </row>
    <row r="198" spans="1:5" x14ac:dyDescent="0.25">
      <c r="A198" s="89" t="s">
        <v>14</v>
      </c>
      <c r="B198" s="89" t="s">
        <v>12</v>
      </c>
      <c r="C198" s="89" t="s">
        <v>55</v>
      </c>
      <c r="D198" s="89" t="s">
        <v>8</v>
      </c>
      <c r="E198" s="91">
        <v>26.52</v>
      </c>
    </row>
    <row r="199" spans="1:5" x14ac:dyDescent="0.25">
      <c r="A199" s="89" t="s">
        <v>14</v>
      </c>
      <c r="B199" s="89" t="s">
        <v>12</v>
      </c>
      <c r="C199" s="89" t="s">
        <v>55</v>
      </c>
      <c r="D199" s="89" t="s">
        <v>10</v>
      </c>
      <c r="E199" s="91">
        <v>14.06</v>
      </c>
    </row>
    <row r="200" spans="1:5" x14ac:dyDescent="0.25">
      <c r="A200" s="89" t="s">
        <v>14</v>
      </c>
      <c r="B200" s="89" t="s">
        <v>12</v>
      </c>
      <c r="C200" s="89" t="s">
        <v>55</v>
      </c>
      <c r="D200" s="89" t="s">
        <v>11</v>
      </c>
      <c r="E200" s="91">
        <v>19.91</v>
      </c>
    </row>
    <row r="201" spans="1:5" x14ac:dyDescent="0.25">
      <c r="A201" s="89" t="s">
        <v>15</v>
      </c>
      <c r="B201" s="89" t="s">
        <v>7</v>
      </c>
      <c r="C201" s="89" t="s">
        <v>55</v>
      </c>
      <c r="D201" s="89" t="s">
        <v>8</v>
      </c>
      <c r="E201" s="91">
        <v>25.18</v>
      </c>
    </row>
    <row r="202" spans="1:5" x14ac:dyDescent="0.25">
      <c r="A202" s="89" t="s">
        <v>15</v>
      </c>
      <c r="B202" s="89" t="s">
        <v>7</v>
      </c>
      <c r="C202" s="89" t="s">
        <v>55</v>
      </c>
      <c r="D202" s="89" t="s">
        <v>10</v>
      </c>
      <c r="E202" s="91">
        <v>9.15</v>
      </c>
    </row>
    <row r="203" spans="1:5" x14ac:dyDescent="0.25">
      <c r="A203" s="89" t="s">
        <v>15</v>
      </c>
      <c r="B203" s="89" t="s">
        <v>7</v>
      </c>
      <c r="C203" s="89" t="s">
        <v>55</v>
      </c>
      <c r="D203" s="89" t="s">
        <v>11</v>
      </c>
      <c r="E203" s="91">
        <v>16.489999999999998</v>
      </c>
    </row>
    <row r="204" spans="1:5" x14ac:dyDescent="0.25">
      <c r="A204" s="89" t="s">
        <v>15</v>
      </c>
      <c r="B204" s="89" t="s">
        <v>12</v>
      </c>
      <c r="C204" s="89" t="s">
        <v>55</v>
      </c>
      <c r="D204" s="89" t="s">
        <v>8</v>
      </c>
      <c r="E204" s="91">
        <v>54.2</v>
      </c>
    </row>
    <row r="205" spans="1:5" x14ac:dyDescent="0.25">
      <c r="A205" s="89" t="s">
        <v>15</v>
      </c>
      <c r="B205" s="89" t="s">
        <v>12</v>
      </c>
      <c r="C205" s="89" t="s">
        <v>55</v>
      </c>
      <c r="D205" s="89" t="s">
        <v>10</v>
      </c>
      <c r="E205" s="91">
        <v>4.76</v>
      </c>
    </row>
    <row r="206" spans="1:5" x14ac:dyDescent="0.25">
      <c r="A206" s="89" t="s">
        <v>15</v>
      </c>
      <c r="B206" s="89" t="s">
        <v>12</v>
      </c>
      <c r="C206" s="89" t="s">
        <v>55</v>
      </c>
      <c r="D206" s="89" t="s">
        <v>11</v>
      </c>
      <c r="E206" s="91">
        <v>27.86</v>
      </c>
    </row>
    <row r="207" spans="1:5" x14ac:dyDescent="0.25">
      <c r="A207" s="89" t="s">
        <v>16</v>
      </c>
      <c r="B207" s="89" t="s">
        <v>7</v>
      </c>
      <c r="C207" s="89" t="s">
        <v>55</v>
      </c>
      <c r="D207" s="89" t="s">
        <v>8</v>
      </c>
      <c r="E207" s="91">
        <v>27.42</v>
      </c>
    </row>
    <row r="208" spans="1:5" x14ac:dyDescent="0.25">
      <c r="A208" s="89" t="s">
        <v>16</v>
      </c>
      <c r="B208" s="89" t="s">
        <v>7</v>
      </c>
      <c r="C208" s="89" t="s">
        <v>55</v>
      </c>
      <c r="D208" s="89" t="s">
        <v>10</v>
      </c>
      <c r="E208" s="91">
        <v>10.02</v>
      </c>
    </row>
    <row r="209" spans="1:5" x14ac:dyDescent="0.25">
      <c r="A209" s="89" t="s">
        <v>16</v>
      </c>
      <c r="B209" s="89" t="s">
        <v>7</v>
      </c>
      <c r="C209" s="89" t="s">
        <v>55</v>
      </c>
      <c r="D209" s="89" t="s">
        <v>11</v>
      </c>
      <c r="E209" s="91">
        <v>17.940000000000001</v>
      </c>
    </row>
    <row r="210" spans="1:5" x14ac:dyDescent="0.25">
      <c r="A210" s="89" t="s">
        <v>16</v>
      </c>
      <c r="B210" s="89" t="s">
        <v>12</v>
      </c>
      <c r="C210" s="89" t="s">
        <v>55</v>
      </c>
      <c r="D210" s="89" t="s">
        <v>8</v>
      </c>
      <c r="E210" s="91">
        <v>22.24</v>
      </c>
    </row>
    <row r="211" spans="1:5" x14ac:dyDescent="0.25">
      <c r="A211" s="89" t="s">
        <v>16</v>
      </c>
      <c r="B211" s="89" t="s">
        <v>12</v>
      </c>
      <c r="C211" s="89" t="s">
        <v>55</v>
      </c>
      <c r="D211" s="89" t="s">
        <v>10</v>
      </c>
      <c r="E211" s="91">
        <v>4.83</v>
      </c>
    </row>
    <row r="212" spans="1:5" x14ac:dyDescent="0.25">
      <c r="A212" s="89" t="s">
        <v>16</v>
      </c>
      <c r="B212" s="89" t="s">
        <v>12</v>
      </c>
      <c r="C212" s="89" t="s">
        <v>55</v>
      </c>
      <c r="D212" s="89" t="s">
        <v>11</v>
      </c>
      <c r="E212" s="91">
        <v>12.93</v>
      </c>
    </row>
    <row r="213" spans="1:5" x14ac:dyDescent="0.25">
      <c r="A213" s="89" t="s">
        <v>17</v>
      </c>
      <c r="B213" s="89" t="s">
        <v>7</v>
      </c>
      <c r="C213" s="89" t="s">
        <v>55</v>
      </c>
      <c r="D213" s="89" t="s">
        <v>8</v>
      </c>
      <c r="E213" s="91">
        <v>26.28</v>
      </c>
    </row>
    <row r="214" spans="1:5" x14ac:dyDescent="0.25">
      <c r="A214" s="89" t="s">
        <v>17</v>
      </c>
      <c r="B214" s="89" t="s">
        <v>7</v>
      </c>
      <c r="C214" s="89" t="s">
        <v>55</v>
      </c>
      <c r="D214" s="89" t="s">
        <v>10</v>
      </c>
      <c r="E214" s="91">
        <v>7.89</v>
      </c>
    </row>
    <row r="215" spans="1:5" x14ac:dyDescent="0.25">
      <c r="A215" s="89" t="s">
        <v>17</v>
      </c>
      <c r="B215" s="89" t="s">
        <v>7</v>
      </c>
      <c r="C215" s="89" t="s">
        <v>55</v>
      </c>
      <c r="D215" s="89" t="s">
        <v>11</v>
      </c>
      <c r="E215" s="91">
        <v>16.22</v>
      </c>
    </row>
    <row r="216" spans="1:5" x14ac:dyDescent="0.25">
      <c r="A216" s="89" t="s">
        <v>17</v>
      </c>
      <c r="B216" s="89" t="s">
        <v>12</v>
      </c>
      <c r="C216" s="89" t="s">
        <v>55</v>
      </c>
      <c r="D216" s="89" t="s">
        <v>8</v>
      </c>
      <c r="E216" s="91">
        <v>17.12</v>
      </c>
    </row>
    <row r="217" spans="1:5" x14ac:dyDescent="0.25">
      <c r="A217" s="89" t="s">
        <v>17</v>
      </c>
      <c r="B217" s="89" t="s">
        <v>12</v>
      </c>
      <c r="C217" s="89" t="s">
        <v>55</v>
      </c>
      <c r="D217" s="89" t="s">
        <v>10</v>
      </c>
      <c r="E217" s="92" t="s">
        <v>163</v>
      </c>
    </row>
    <row r="218" spans="1:5" x14ac:dyDescent="0.25">
      <c r="A218" s="89" t="s">
        <v>17</v>
      </c>
      <c r="B218" s="89" t="s">
        <v>12</v>
      </c>
      <c r="C218" s="89" t="s">
        <v>55</v>
      </c>
      <c r="D218" s="89" t="s">
        <v>11</v>
      </c>
      <c r="E218" s="91">
        <v>7.92</v>
      </c>
    </row>
    <row r="219" spans="1:5" x14ac:dyDescent="0.25">
      <c r="A219" s="89" t="s">
        <v>18</v>
      </c>
      <c r="B219" s="89" t="s">
        <v>7</v>
      </c>
      <c r="C219" s="89" t="s">
        <v>55</v>
      </c>
      <c r="D219" s="89" t="s">
        <v>8</v>
      </c>
      <c r="E219" s="91">
        <v>22.2</v>
      </c>
    </row>
    <row r="220" spans="1:5" x14ac:dyDescent="0.25">
      <c r="A220" s="89" t="s">
        <v>18</v>
      </c>
      <c r="B220" s="89" t="s">
        <v>7</v>
      </c>
      <c r="C220" s="89" t="s">
        <v>55</v>
      </c>
      <c r="D220" s="89" t="s">
        <v>10</v>
      </c>
      <c r="E220" s="91">
        <v>8.57</v>
      </c>
    </row>
    <row r="221" spans="1:5" x14ac:dyDescent="0.25">
      <c r="A221" s="89" t="s">
        <v>18</v>
      </c>
      <c r="B221" s="89" t="s">
        <v>7</v>
      </c>
      <c r="C221" s="89" t="s">
        <v>55</v>
      </c>
      <c r="D221" s="89" t="s">
        <v>11</v>
      </c>
      <c r="E221" s="91">
        <v>14.71</v>
      </c>
    </row>
    <row r="222" spans="1:5" x14ac:dyDescent="0.25">
      <c r="A222" s="89" t="s">
        <v>18</v>
      </c>
      <c r="B222" s="89" t="s">
        <v>12</v>
      </c>
      <c r="C222" s="89" t="s">
        <v>55</v>
      </c>
      <c r="D222" s="89" t="s">
        <v>8</v>
      </c>
      <c r="E222" s="91">
        <v>11.75</v>
      </c>
    </row>
    <row r="223" spans="1:5" x14ac:dyDescent="0.25">
      <c r="A223" s="89" t="s">
        <v>18</v>
      </c>
      <c r="B223" s="89" t="s">
        <v>12</v>
      </c>
      <c r="C223" s="89" t="s">
        <v>55</v>
      </c>
      <c r="D223" s="89" t="s">
        <v>10</v>
      </c>
      <c r="E223" s="91">
        <v>20</v>
      </c>
    </row>
    <row r="224" spans="1:5" x14ac:dyDescent="0.25">
      <c r="A224" s="89" t="s">
        <v>18</v>
      </c>
      <c r="B224" s="89" t="s">
        <v>12</v>
      </c>
      <c r="C224" s="89" t="s">
        <v>55</v>
      </c>
      <c r="D224" s="89" t="s">
        <v>11</v>
      </c>
      <c r="E224" s="91">
        <v>16.2</v>
      </c>
    </row>
    <row r="225" spans="1:5" x14ac:dyDescent="0.25">
      <c r="A225" s="89" t="s">
        <v>19</v>
      </c>
      <c r="B225" s="89" t="s">
        <v>7</v>
      </c>
      <c r="C225" s="89" t="s">
        <v>55</v>
      </c>
      <c r="D225" s="89" t="s">
        <v>8</v>
      </c>
      <c r="E225" s="91">
        <v>27.13</v>
      </c>
    </row>
    <row r="226" spans="1:5" x14ac:dyDescent="0.25">
      <c r="A226" s="89" t="s">
        <v>19</v>
      </c>
      <c r="B226" s="89" t="s">
        <v>7</v>
      </c>
      <c r="C226" s="89" t="s">
        <v>55</v>
      </c>
      <c r="D226" s="89" t="s">
        <v>10</v>
      </c>
      <c r="E226" s="91">
        <v>8.44</v>
      </c>
    </row>
    <row r="227" spans="1:5" x14ac:dyDescent="0.25">
      <c r="A227" s="89" t="s">
        <v>19</v>
      </c>
      <c r="B227" s="89" t="s">
        <v>7</v>
      </c>
      <c r="C227" s="89" t="s">
        <v>55</v>
      </c>
      <c r="D227" s="89" t="s">
        <v>11</v>
      </c>
      <c r="E227" s="91">
        <v>16.8</v>
      </c>
    </row>
    <row r="228" spans="1:5" x14ac:dyDescent="0.25">
      <c r="A228" s="89" t="s">
        <v>19</v>
      </c>
      <c r="B228" s="89" t="s">
        <v>12</v>
      </c>
      <c r="C228" s="89" t="s">
        <v>55</v>
      </c>
      <c r="D228" s="89" t="s">
        <v>8</v>
      </c>
      <c r="E228" s="91">
        <v>18.16</v>
      </c>
    </row>
    <row r="229" spans="1:5" x14ac:dyDescent="0.25">
      <c r="A229" s="89" t="s">
        <v>19</v>
      </c>
      <c r="B229" s="89" t="s">
        <v>12</v>
      </c>
      <c r="C229" s="89" t="s">
        <v>55</v>
      </c>
      <c r="D229" s="89" t="s">
        <v>10</v>
      </c>
      <c r="E229" s="91">
        <v>15.3</v>
      </c>
    </row>
    <row r="230" spans="1:5" x14ac:dyDescent="0.25">
      <c r="A230" s="89" t="s">
        <v>19</v>
      </c>
      <c r="B230" s="89" t="s">
        <v>12</v>
      </c>
      <c r="C230" s="89" t="s">
        <v>55</v>
      </c>
      <c r="D230" s="89" t="s">
        <v>11</v>
      </c>
      <c r="E230" s="91">
        <v>16.61</v>
      </c>
    </row>
    <row r="231" spans="1:5" x14ac:dyDescent="0.25">
      <c r="A231" s="89" t="s">
        <v>20</v>
      </c>
      <c r="B231" s="89" t="s">
        <v>7</v>
      </c>
      <c r="C231" s="89" t="s">
        <v>55</v>
      </c>
      <c r="D231" s="89" t="s">
        <v>8</v>
      </c>
      <c r="E231" s="91">
        <v>27.68</v>
      </c>
    </row>
    <row r="232" spans="1:5" x14ac:dyDescent="0.25">
      <c r="A232" s="89" t="s">
        <v>20</v>
      </c>
      <c r="B232" s="89" t="s">
        <v>7</v>
      </c>
      <c r="C232" s="89" t="s">
        <v>55</v>
      </c>
      <c r="D232" s="89" t="s">
        <v>10</v>
      </c>
      <c r="E232" s="91">
        <v>8.74</v>
      </c>
    </row>
    <row r="233" spans="1:5" x14ac:dyDescent="0.25">
      <c r="A233" s="89" t="s">
        <v>20</v>
      </c>
      <c r="B233" s="89" t="s">
        <v>7</v>
      </c>
      <c r="C233" s="89" t="s">
        <v>55</v>
      </c>
      <c r="D233" s="89" t="s">
        <v>11</v>
      </c>
      <c r="E233" s="91">
        <v>17.149999999999999</v>
      </c>
    </row>
    <row r="234" spans="1:5" x14ac:dyDescent="0.25">
      <c r="A234" s="89" t="s">
        <v>20</v>
      </c>
      <c r="B234" s="89" t="s">
        <v>12</v>
      </c>
      <c r="C234" s="89" t="s">
        <v>55</v>
      </c>
      <c r="D234" s="89" t="s">
        <v>8</v>
      </c>
      <c r="E234" s="91">
        <v>18.7</v>
      </c>
    </row>
    <row r="235" spans="1:5" x14ac:dyDescent="0.25">
      <c r="A235" s="89" t="s">
        <v>20</v>
      </c>
      <c r="B235" s="89" t="s">
        <v>12</v>
      </c>
      <c r="C235" s="89" t="s">
        <v>55</v>
      </c>
      <c r="D235" s="89" t="s">
        <v>10</v>
      </c>
      <c r="E235" s="92" t="s">
        <v>163</v>
      </c>
    </row>
    <row r="236" spans="1:5" x14ac:dyDescent="0.25">
      <c r="A236" s="89" t="s">
        <v>20</v>
      </c>
      <c r="B236" s="89" t="s">
        <v>12</v>
      </c>
      <c r="C236" s="89" t="s">
        <v>55</v>
      </c>
      <c r="D236" s="89" t="s">
        <v>11</v>
      </c>
      <c r="E236" s="91">
        <v>8.5</v>
      </c>
    </row>
    <row r="237" spans="1:5" x14ac:dyDescent="0.25">
      <c r="A237" s="89" t="s">
        <v>21</v>
      </c>
      <c r="B237" s="89" t="s">
        <v>7</v>
      </c>
      <c r="C237" s="89" t="s">
        <v>55</v>
      </c>
      <c r="D237" s="89" t="s">
        <v>8</v>
      </c>
      <c r="E237" s="91">
        <v>30.4</v>
      </c>
    </row>
    <row r="238" spans="1:5" x14ac:dyDescent="0.25">
      <c r="A238" s="89" t="s">
        <v>21</v>
      </c>
      <c r="B238" s="89" t="s">
        <v>7</v>
      </c>
      <c r="C238" s="89" t="s">
        <v>55</v>
      </c>
      <c r="D238" s="89" t="s">
        <v>10</v>
      </c>
      <c r="E238" s="91">
        <v>8.25</v>
      </c>
    </row>
    <row r="239" spans="1:5" x14ac:dyDescent="0.25">
      <c r="A239" s="89" t="s">
        <v>21</v>
      </c>
      <c r="B239" s="89" t="s">
        <v>7</v>
      </c>
      <c r="C239" s="89" t="s">
        <v>55</v>
      </c>
      <c r="D239" s="89" t="s">
        <v>11</v>
      </c>
      <c r="E239" s="91">
        <v>18.010000000000002</v>
      </c>
    </row>
    <row r="240" spans="1:5" x14ac:dyDescent="0.25">
      <c r="A240" s="89" t="s">
        <v>21</v>
      </c>
      <c r="B240" s="89" t="s">
        <v>12</v>
      </c>
      <c r="C240" s="89" t="s">
        <v>55</v>
      </c>
      <c r="D240" s="89" t="s">
        <v>8</v>
      </c>
      <c r="E240" s="91">
        <v>51.21</v>
      </c>
    </row>
    <row r="241" spans="1:5" x14ac:dyDescent="0.25">
      <c r="A241" s="89" t="s">
        <v>21</v>
      </c>
      <c r="B241" s="89" t="s">
        <v>12</v>
      </c>
      <c r="C241" s="89" t="s">
        <v>55</v>
      </c>
      <c r="D241" s="89" t="s">
        <v>10</v>
      </c>
      <c r="E241" s="92" t="s">
        <v>163</v>
      </c>
    </row>
    <row r="242" spans="1:5" x14ac:dyDescent="0.25">
      <c r="A242" s="89" t="s">
        <v>21</v>
      </c>
      <c r="B242" s="89" t="s">
        <v>12</v>
      </c>
      <c r="C242" s="89" t="s">
        <v>55</v>
      </c>
      <c r="D242" s="89" t="s">
        <v>11</v>
      </c>
      <c r="E242" s="91">
        <v>23.14</v>
      </c>
    </row>
    <row r="243" spans="1:5" x14ac:dyDescent="0.25">
      <c r="A243" s="89" t="s">
        <v>22</v>
      </c>
      <c r="B243" s="89" t="s">
        <v>7</v>
      </c>
      <c r="C243" s="89" t="s">
        <v>55</v>
      </c>
      <c r="D243" s="89" t="s">
        <v>8</v>
      </c>
      <c r="E243" s="91">
        <v>26.94</v>
      </c>
    </row>
    <row r="244" spans="1:5" x14ac:dyDescent="0.25">
      <c r="A244" s="89" t="s">
        <v>22</v>
      </c>
      <c r="B244" s="89" t="s">
        <v>7</v>
      </c>
      <c r="C244" s="89" t="s">
        <v>55</v>
      </c>
      <c r="D244" s="89" t="s">
        <v>10</v>
      </c>
      <c r="E244" s="91">
        <v>7.58</v>
      </c>
    </row>
    <row r="245" spans="1:5" x14ac:dyDescent="0.25">
      <c r="A245" s="89" t="s">
        <v>22</v>
      </c>
      <c r="B245" s="89" t="s">
        <v>7</v>
      </c>
      <c r="C245" s="89" t="s">
        <v>55</v>
      </c>
      <c r="D245" s="89" t="s">
        <v>11</v>
      </c>
      <c r="E245" s="91">
        <v>16.05</v>
      </c>
    </row>
    <row r="246" spans="1:5" x14ac:dyDescent="0.25">
      <c r="A246" s="89" t="s">
        <v>22</v>
      </c>
      <c r="B246" s="89" t="s">
        <v>12</v>
      </c>
      <c r="C246" s="89" t="s">
        <v>55</v>
      </c>
      <c r="D246" s="89" t="s">
        <v>8</v>
      </c>
      <c r="E246" s="91">
        <v>13.08</v>
      </c>
    </row>
    <row r="247" spans="1:5" x14ac:dyDescent="0.25">
      <c r="A247" s="89" t="s">
        <v>22</v>
      </c>
      <c r="B247" s="89" t="s">
        <v>12</v>
      </c>
      <c r="C247" s="89" t="s">
        <v>55</v>
      </c>
      <c r="D247" s="89" t="s">
        <v>10</v>
      </c>
      <c r="E247" s="91">
        <v>10.67</v>
      </c>
    </row>
    <row r="248" spans="1:5" x14ac:dyDescent="0.25">
      <c r="A248" s="89" t="s">
        <v>22</v>
      </c>
      <c r="B248" s="89" t="s">
        <v>12</v>
      </c>
      <c r="C248" s="89" t="s">
        <v>55</v>
      </c>
      <c r="D248" s="89" t="s">
        <v>11</v>
      </c>
      <c r="E248" s="91">
        <v>11.75</v>
      </c>
    </row>
    <row r="249" spans="1:5" x14ac:dyDescent="0.25">
      <c r="A249" s="89" t="s">
        <v>23</v>
      </c>
      <c r="B249" s="89" t="s">
        <v>7</v>
      </c>
      <c r="C249" s="89" t="s">
        <v>55</v>
      </c>
      <c r="D249" s="89" t="s">
        <v>8</v>
      </c>
      <c r="E249" s="91">
        <v>32.46</v>
      </c>
    </row>
    <row r="250" spans="1:5" x14ac:dyDescent="0.25">
      <c r="A250" s="89" t="s">
        <v>23</v>
      </c>
      <c r="B250" s="89" t="s">
        <v>7</v>
      </c>
      <c r="C250" s="89" t="s">
        <v>55</v>
      </c>
      <c r="D250" s="89" t="s">
        <v>10</v>
      </c>
      <c r="E250" s="91">
        <v>9.56</v>
      </c>
    </row>
    <row r="251" spans="1:5" x14ac:dyDescent="0.25">
      <c r="A251" s="89" t="s">
        <v>23</v>
      </c>
      <c r="B251" s="89" t="s">
        <v>7</v>
      </c>
      <c r="C251" s="89" t="s">
        <v>55</v>
      </c>
      <c r="D251" s="89" t="s">
        <v>11</v>
      </c>
      <c r="E251" s="91">
        <v>19.510000000000002</v>
      </c>
    </row>
    <row r="252" spans="1:5" x14ac:dyDescent="0.25">
      <c r="A252" s="89" t="s">
        <v>23</v>
      </c>
      <c r="B252" s="89" t="s">
        <v>12</v>
      </c>
      <c r="C252" s="89" t="s">
        <v>55</v>
      </c>
      <c r="D252" s="89" t="s">
        <v>8</v>
      </c>
      <c r="E252" s="91">
        <v>46.53</v>
      </c>
    </row>
    <row r="253" spans="1:5" x14ac:dyDescent="0.25">
      <c r="A253" s="89" t="s">
        <v>23</v>
      </c>
      <c r="B253" s="89" t="s">
        <v>12</v>
      </c>
      <c r="C253" s="89" t="s">
        <v>55</v>
      </c>
      <c r="D253" s="89" t="s">
        <v>10</v>
      </c>
      <c r="E253" s="91">
        <v>10.72</v>
      </c>
    </row>
    <row r="254" spans="1:5" x14ac:dyDescent="0.25">
      <c r="A254" s="89" t="s">
        <v>23</v>
      </c>
      <c r="B254" s="89" t="s">
        <v>12</v>
      </c>
      <c r="C254" s="89" t="s">
        <v>55</v>
      </c>
      <c r="D254" s="89" t="s">
        <v>11</v>
      </c>
      <c r="E254" s="91">
        <v>26.7</v>
      </c>
    </row>
    <row r="255" spans="1:5" x14ac:dyDescent="0.25">
      <c r="A255" s="89" t="s">
        <v>161</v>
      </c>
      <c r="B255" s="89" t="s">
        <v>7</v>
      </c>
      <c r="C255" s="89" t="s">
        <v>87</v>
      </c>
      <c r="D255" s="89" t="s">
        <v>8</v>
      </c>
      <c r="E255" s="91">
        <v>16.89</v>
      </c>
    </row>
    <row r="256" spans="1:5" x14ac:dyDescent="0.25">
      <c r="A256" s="89" t="s">
        <v>161</v>
      </c>
      <c r="B256" s="89" t="s">
        <v>7</v>
      </c>
      <c r="C256" s="89" t="s">
        <v>87</v>
      </c>
      <c r="D256" s="89" t="s">
        <v>10</v>
      </c>
      <c r="E256" s="91">
        <v>7.75</v>
      </c>
    </row>
    <row r="257" spans="1:5" x14ac:dyDescent="0.25">
      <c r="A257" s="89" t="s">
        <v>161</v>
      </c>
      <c r="B257" s="89" t="s">
        <v>7</v>
      </c>
      <c r="C257" s="89" t="s">
        <v>87</v>
      </c>
      <c r="D257" s="89" t="s">
        <v>11</v>
      </c>
      <c r="E257" s="91">
        <v>12.35</v>
      </c>
    </row>
    <row r="258" spans="1:5" x14ac:dyDescent="0.25">
      <c r="A258" s="89" t="s">
        <v>161</v>
      </c>
      <c r="B258" s="89" t="s">
        <v>12</v>
      </c>
      <c r="C258" s="89" t="s">
        <v>87</v>
      </c>
      <c r="D258" s="89" t="s">
        <v>8</v>
      </c>
      <c r="E258" s="91">
        <v>21.51</v>
      </c>
    </row>
    <row r="259" spans="1:5" x14ac:dyDescent="0.25">
      <c r="A259" s="89" t="s">
        <v>161</v>
      </c>
      <c r="B259" s="89" t="s">
        <v>12</v>
      </c>
      <c r="C259" s="89" t="s">
        <v>87</v>
      </c>
      <c r="D259" s="89" t="s">
        <v>10</v>
      </c>
      <c r="E259" s="91">
        <v>7.11</v>
      </c>
    </row>
    <row r="260" spans="1:5" x14ac:dyDescent="0.25">
      <c r="A260" s="89" t="s">
        <v>161</v>
      </c>
      <c r="B260" s="89" t="s">
        <v>12</v>
      </c>
      <c r="C260" s="89" t="s">
        <v>87</v>
      </c>
      <c r="D260" s="89" t="s">
        <v>11</v>
      </c>
      <c r="E260" s="91">
        <v>14.45</v>
      </c>
    </row>
    <row r="261" spans="1:5" x14ac:dyDescent="0.25">
      <c r="A261" s="89" t="s">
        <v>157</v>
      </c>
      <c r="B261" s="89" t="s">
        <v>7</v>
      </c>
      <c r="C261" s="89" t="s">
        <v>87</v>
      </c>
      <c r="D261" s="89" t="s">
        <v>8</v>
      </c>
      <c r="E261" s="91">
        <v>17.41</v>
      </c>
    </row>
    <row r="262" spans="1:5" x14ac:dyDescent="0.25">
      <c r="A262" s="89" t="s">
        <v>157</v>
      </c>
      <c r="B262" s="89" t="s">
        <v>7</v>
      </c>
      <c r="C262" s="89" t="s">
        <v>87</v>
      </c>
      <c r="D262" s="89" t="s">
        <v>10</v>
      </c>
      <c r="E262" s="91">
        <v>7.57</v>
      </c>
    </row>
    <row r="263" spans="1:5" x14ac:dyDescent="0.25">
      <c r="A263" s="89" t="s">
        <v>157</v>
      </c>
      <c r="B263" s="89" t="s">
        <v>7</v>
      </c>
      <c r="C263" s="89" t="s">
        <v>87</v>
      </c>
      <c r="D263" s="89" t="s">
        <v>11</v>
      </c>
      <c r="E263" s="91">
        <v>12.51</v>
      </c>
    </row>
    <row r="264" spans="1:5" x14ac:dyDescent="0.25">
      <c r="A264" s="89" t="s">
        <v>157</v>
      </c>
      <c r="B264" s="89" t="s">
        <v>12</v>
      </c>
      <c r="C264" s="89" t="s">
        <v>87</v>
      </c>
      <c r="D264" s="89" t="s">
        <v>8</v>
      </c>
      <c r="E264" s="91">
        <v>14.84</v>
      </c>
    </row>
    <row r="265" spans="1:5" x14ac:dyDescent="0.25">
      <c r="A265" s="89" t="s">
        <v>157</v>
      </c>
      <c r="B265" s="89" t="s">
        <v>12</v>
      </c>
      <c r="C265" s="89" t="s">
        <v>87</v>
      </c>
      <c r="D265" s="89" t="s">
        <v>10</v>
      </c>
      <c r="E265" s="91">
        <v>12.29</v>
      </c>
    </row>
    <row r="266" spans="1:5" x14ac:dyDescent="0.25">
      <c r="A266" s="89" t="s">
        <v>157</v>
      </c>
      <c r="B266" s="89" t="s">
        <v>12</v>
      </c>
      <c r="C266" s="89" t="s">
        <v>87</v>
      </c>
      <c r="D266" s="89" t="s">
        <v>11</v>
      </c>
      <c r="E266" s="91">
        <v>13.59</v>
      </c>
    </row>
    <row r="267" spans="1:5" x14ac:dyDescent="0.25">
      <c r="A267" s="89" t="s">
        <v>6</v>
      </c>
      <c r="B267" s="89" t="s">
        <v>7</v>
      </c>
      <c r="C267" s="89" t="s">
        <v>87</v>
      </c>
      <c r="D267" s="89" t="s">
        <v>8</v>
      </c>
      <c r="E267" s="91">
        <v>16.72</v>
      </c>
    </row>
    <row r="268" spans="1:5" x14ac:dyDescent="0.25">
      <c r="A268" s="89" t="s">
        <v>6</v>
      </c>
      <c r="B268" s="89" t="s">
        <v>7</v>
      </c>
      <c r="C268" s="89" t="s">
        <v>87</v>
      </c>
      <c r="D268" s="89" t="s">
        <v>10</v>
      </c>
      <c r="E268" s="91">
        <v>6.99</v>
      </c>
    </row>
    <row r="269" spans="1:5" x14ac:dyDescent="0.25">
      <c r="A269" s="89" t="s">
        <v>6</v>
      </c>
      <c r="B269" s="89" t="s">
        <v>7</v>
      </c>
      <c r="C269" s="89" t="s">
        <v>87</v>
      </c>
      <c r="D269" s="89" t="s">
        <v>11</v>
      </c>
      <c r="E269" s="91">
        <v>11.87</v>
      </c>
    </row>
    <row r="270" spans="1:5" x14ac:dyDescent="0.25">
      <c r="A270" s="89" t="s">
        <v>6</v>
      </c>
      <c r="B270" s="89" t="s">
        <v>12</v>
      </c>
      <c r="C270" s="89" t="s">
        <v>87</v>
      </c>
      <c r="D270" s="89" t="s">
        <v>8</v>
      </c>
      <c r="E270" s="91">
        <v>10.039999999999999</v>
      </c>
    </row>
    <row r="271" spans="1:5" x14ac:dyDescent="0.25">
      <c r="A271" s="89" t="s">
        <v>6</v>
      </c>
      <c r="B271" s="89" t="s">
        <v>12</v>
      </c>
      <c r="C271" s="89" t="s">
        <v>87</v>
      </c>
      <c r="D271" s="89" t="s">
        <v>10</v>
      </c>
      <c r="E271" s="91">
        <v>9.33</v>
      </c>
    </row>
    <row r="272" spans="1:5" x14ac:dyDescent="0.25">
      <c r="A272" s="89" t="s">
        <v>6</v>
      </c>
      <c r="B272" s="89" t="s">
        <v>12</v>
      </c>
      <c r="C272" s="89" t="s">
        <v>87</v>
      </c>
      <c r="D272" s="89" t="s">
        <v>11</v>
      </c>
      <c r="E272" s="91">
        <v>9.69</v>
      </c>
    </row>
    <row r="273" spans="1:5" x14ac:dyDescent="0.25">
      <c r="A273" s="89" t="s">
        <v>13</v>
      </c>
      <c r="B273" s="89" t="s">
        <v>7</v>
      </c>
      <c r="C273" s="89" t="s">
        <v>87</v>
      </c>
      <c r="D273" s="89" t="s">
        <v>8</v>
      </c>
      <c r="E273" s="91">
        <v>15.85</v>
      </c>
    </row>
    <row r="274" spans="1:5" x14ac:dyDescent="0.25">
      <c r="A274" s="89" t="s">
        <v>13</v>
      </c>
      <c r="B274" s="89" t="s">
        <v>7</v>
      </c>
      <c r="C274" s="89" t="s">
        <v>87</v>
      </c>
      <c r="D274" s="89" t="s">
        <v>10</v>
      </c>
      <c r="E274" s="91">
        <v>7.15</v>
      </c>
    </row>
    <row r="275" spans="1:5" x14ac:dyDescent="0.25">
      <c r="A275" s="89" t="s">
        <v>13</v>
      </c>
      <c r="B275" s="89" t="s">
        <v>7</v>
      </c>
      <c r="C275" s="89" t="s">
        <v>87</v>
      </c>
      <c r="D275" s="89" t="s">
        <v>11</v>
      </c>
      <c r="E275" s="91">
        <v>11.51</v>
      </c>
    </row>
    <row r="276" spans="1:5" x14ac:dyDescent="0.25">
      <c r="A276" s="89" t="s">
        <v>13</v>
      </c>
      <c r="B276" s="89" t="s">
        <v>12</v>
      </c>
      <c r="C276" s="89" t="s">
        <v>87</v>
      </c>
      <c r="D276" s="89" t="s">
        <v>8</v>
      </c>
      <c r="E276" s="91">
        <v>15.32</v>
      </c>
    </row>
    <row r="277" spans="1:5" x14ac:dyDescent="0.25">
      <c r="A277" s="89" t="s">
        <v>13</v>
      </c>
      <c r="B277" s="89" t="s">
        <v>12</v>
      </c>
      <c r="C277" s="89" t="s">
        <v>87</v>
      </c>
      <c r="D277" s="89" t="s">
        <v>10</v>
      </c>
      <c r="E277" s="91">
        <v>6.31</v>
      </c>
    </row>
    <row r="278" spans="1:5" x14ac:dyDescent="0.25">
      <c r="A278" s="89" t="s">
        <v>13</v>
      </c>
      <c r="B278" s="89" t="s">
        <v>12</v>
      </c>
      <c r="C278" s="89" t="s">
        <v>87</v>
      </c>
      <c r="D278" s="89" t="s">
        <v>11</v>
      </c>
      <c r="E278" s="91">
        <v>10.88</v>
      </c>
    </row>
    <row r="279" spans="1:5" x14ac:dyDescent="0.25">
      <c r="A279" s="89" t="s">
        <v>14</v>
      </c>
      <c r="B279" s="89" t="s">
        <v>7</v>
      </c>
      <c r="C279" s="89" t="s">
        <v>87</v>
      </c>
      <c r="D279" s="89" t="s">
        <v>8</v>
      </c>
      <c r="E279" s="91">
        <v>17.399999999999999</v>
      </c>
    </row>
    <row r="280" spans="1:5" x14ac:dyDescent="0.25">
      <c r="A280" s="89" t="s">
        <v>14</v>
      </c>
      <c r="B280" s="89" t="s">
        <v>7</v>
      </c>
      <c r="C280" s="89" t="s">
        <v>87</v>
      </c>
      <c r="D280" s="89" t="s">
        <v>10</v>
      </c>
      <c r="E280" s="91">
        <v>6.8</v>
      </c>
    </row>
    <row r="281" spans="1:5" x14ac:dyDescent="0.25">
      <c r="A281" s="89" t="s">
        <v>14</v>
      </c>
      <c r="B281" s="89" t="s">
        <v>7</v>
      </c>
      <c r="C281" s="89" t="s">
        <v>87</v>
      </c>
      <c r="D281" s="89" t="s">
        <v>11</v>
      </c>
      <c r="E281" s="91">
        <v>12.1</v>
      </c>
    </row>
    <row r="282" spans="1:5" x14ac:dyDescent="0.25">
      <c r="A282" s="89" t="s">
        <v>14</v>
      </c>
      <c r="B282" s="89" t="s">
        <v>12</v>
      </c>
      <c r="C282" s="89" t="s">
        <v>87</v>
      </c>
      <c r="D282" s="89" t="s">
        <v>8</v>
      </c>
      <c r="E282" s="91">
        <v>16.600000000000001</v>
      </c>
    </row>
    <row r="283" spans="1:5" x14ac:dyDescent="0.25">
      <c r="A283" s="89" t="s">
        <v>14</v>
      </c>
      <c r="B283" s="89" t="s">
        <v>12</v>
      </c>
      <c r="C283" s="89" t="s">
        <v>87</v>
      </c>
      <c r="D283" s="89" t="s">
        <v>10</v>
      </c>
      <c r="E283" s="91">
        <v>7.46</v>
      </c>
    </row>
    <row r="284" spans="1:5" x14ac:dyDescent="0.25">
      <c r="A284" s="89" t="s">
        <v>14</v>
      </c>
      <c r="B284" s="89" t="s">
        <v>12</v>
      </c>
      <c r="C284" s="89" t="s">
        <v>87</v>
      </c>
      <c r="D284" s="89" t="s">
        <v>11</v>
      </c>
      <c r="E284" s="91">
        <v>12.09</v>
      </c>
    </row>
    <row r="285" spans="1:5" x14ac:dyDescent="0.25">
      <c r="A285" s="89" t="s">
        <v>15</v>
      </c>
      <c r="B285" s="89" t="s">
        <v>7</v>
      </c>
      <c r="C285" s="89" t="s">
        <v>87</v>
      </c>
      <c r="D285" s="89" t="s">
        <v>8</v>
      </c>
      <c r="E285" s="91">
        <v>16.29</v>
      </c>
    </row>
    <row r="286" spans="1:5" x14ac:dyDescent="0.25">
      <c r="A286" s="89" t="s">
        <v>15</v>
      </c>
      <c r="B286" s="89" t="s">
        <v>7</v>
      </c>
      <c r="C286" s="89" t="s">
        <v>87</v>
      </c>
      <c r="D286" s="89" t="s">
        <v>10</v>
      </c>
      <c r="E286" s="91">
        <v>7.5</v>
      </c>
    </row>
    <row r="287" spans="1:5" x14ac:dyDescent="0.25">
      <c r="A287" s="89" t="s">
        <v>15</v>
      </c>
      <c r="B287" s="89" t="s">
        <v>7</v>
      </c>
      <c r="C287" s="89" t="s">
        <v>87</v>
      </c>
      <c r="D287" s="89" t="s">
        <v>11</v>
      </c>
      <c r="E287" s="91">
        <v>11.89</v>
      </c>
    </row>
    <row r="288" spans="1:5" x14ac:dyDescent="0.25">
      <c r="A288" s="89" t="s">
        <v>15</v>
      </c>
      <c r="B288" s="89" t="s">
        <v>12</v>
      </c>
      <c r="C288" s="89" t="s">
        <v>87</v>
      </c>
      <c r="D288" s="89" t="s">
        <v>8</v>
      </c>
      <c r="E288" s="91">
        <v>22.07</v>
      </c>
    </row>
    <row r="289" spans="1:5" x14ac:dyDescent="0.25">
      <c r="A289" s="89" t="s">
        <v>15</v>
      </c>
      <c r="B289" s="89" t="s">
        <v>12</v>
      </c>
      <c r="C289" s="89" t="s">
        <v>87</v>
      </c>
      <c r="D289" s="89" t="s">
        <v>10</v>
      </c>
      <c r="E289" s="91">
        <v>3.23</v>
      </c>
    </row>
    <row r="290" spans="1:5" x14ac:dyDescent="0.25">
      <c r="A290" s="89" t="s">
        <v>15</v>
      </c>
      <c r="B290" s="89" t="s">
        <v>12</v>
      </c>
      <c r="C290" s="89" t="s">
        <v>87</v>
      </c>
      <c r="D290" s="89" t="s">
        <v>11</v>
      </c>
      <c r="E290" s="91">
        <v>12.76</v>
      </c>
    </row>
    <row r="291" spans="1:5" x14ac:dyDescent="0.25">
      <c r="A291" s="89" t="s">
        <v>16</v>
      </c>
      <c r="B291" s="89" t="s">
        <v>7</v>
      </c>
      <c r="C291" s="89" t="s">
        <v>87</v>
      </c>
      <c r="D291" s="89" t="s">
        <v>8</v>
      </c>
      <c r="E291" s="91">
        <v>18.04</v>
      </c>
    </row>
    <row r="292" spans="1:5" x14ac:dyDescent="0.25">
      <c r="A292" s="89" t="s">
        <v>16</v>
      </c>
      <c r="B292" s="89" t="s">
        <v>7</v>
      </c>
      <c r="C292" s="89" t="s">
        <v>87</v>
      </c>
      <c r="D292" s="89" t="s">
        <v>10</v>
      </c>
      <c r="E292" s="91">
        <v>7.65</v>
      </c>
    </row>
    <row r="293" spans="1:5" x14ac:dyDescent="0.25">
      <c r="A293" s="89" t="s">
        <v>16</v>
      </c>
      <c r="B293" s="89" t="s">
        <v>7</v>
      </c>
      <c r="C293" s="89" t="s">
        <v>87</v>
      </c>
      <c r="D293" s="89" t="s">
        <v>11</v>
      </c>
      <c r="E293" s="91">
        <v>12.83</v>
      </c>
    </row>
    <row r="294" spans="1:5" x14ac:dyDescent="0.25">
      <c r="A294" s="89" t="s">
        <v>16</v>
      </c>
      <c r="B294" s="89" t="s">
        <v>12</v>
      </c>
      <c r="C294" s="89" t="s">
        <v>87</v>
      </c>
      <c r="D294" s="89" t="s">
        <v>8</v>
      </c>
      <c r="E294" s="91">
        <v>18.05</v>
      </c>
    </row>
    <row r="295" spans="1:5" x14ac:dyDescent="0.25">
      <c r="A295" s="89" t="s">
        <v>16</v>
      </c>
      <c r="B295" s="89" t="s">
        <v>12</v>
      </c>
      <c r="C295" s="89" t="s">
        <v>87</v>
      </c>
      <c r="D295" s="89" t="s">
        <v>10</v>
      </c>
      <c r="E295" s="91">
        <v>4.33</v>
      </c>
    </row>
    <row r="296" spans="1:5" x14ac:dyDescent="0.25">
      <c r="A296" s="89" t="s">
        <v>16</v>
      </c>
      <c r="B296" s="89" t="s">
        <v>12</v>
      </c>
      <c r="C296" s="89" t="s">
        <v>87</v>
      </c>
      <c r="D296" s="89" t="s">
        <v>11</v>
      </c>
      <c r="E296" s="91">
        <v>11.26</v>
      </c>
    </row>
    <row r="297" spans="1:5" x14ac:dyDescent="0.25">
      <c r="A297" s="89" t="s">
        <v>17</v>
      </c>
      <c r="B297" s="89" t="s">
        <v>7</v>
      </c>
      <c r="C297" s="89" t="s">
        <v>87</v>
      </c>
      <c r="D297" s="89" t="s">
        <v>8</v>
      </c>
      <c r="E297" s="91">
        <v>17.3</v>
      </c>
    </row>
    <row r="298" spans="1:5" x14ac:dyDescent="0.25">
      <c r="A298" s="89" t="s">
        <v>17</v>
      </c>
      <c r="B298" s="89" t="s">
        <v>7</v>
      </c>
      <c r="C298" s="89" t="s">
        <v>87</v>
      </c>
      <c r="D298" s="89" t="s">
        <v>10</v>
      </c>
      <c r="E298" s="91">
        <v>7.02</v>
      </c>
    </row>
    <row r="299" spans="1:5" x14ac:dyDescent="0.25">
      <c r="A299" s="89" t="s">
        <v>17</v>
      </c>
      <c r="B299" s="89" t="s">
        <v>7</v>
      </c>
      <c r="C299" s="89" t="s">
        <v>87</v>
      </c>
      <c r="D299" s="89" t="s">
        <v>11</v>
      </c>
      <c r="E299" s="91">
        <v>12.14</v>
      </c>
    </row>
    <row r="300" spans="1:5" x14ac:dyDescent="0.25">
      <c r="A300" s="89" t="s">
        <v>17</v>
      </c>
      <c r="B300" s="89" t="s">
        <v>12</v>
      </c>
      <c r="C300" s="89" t="s">
        <v>87</v>
      </c>
      <c r="D300" s="89" t="s">
        <v>8</v>
      </c>
      <c r="E300" s="91">
        <v>13.9</v>
      </c>
    </row>
    <row r="301" spans="1:5" x14ac:dyDescent="0.25">
      <c r="A301" s="89" t="s">
        <v>17</v>
      </c>
      <c r="B301" s="89" t="s">
        <v>12</v>
      </c>
      <c r="C301" s="89" t="s">
        <v>87</v>
      </c>
      <c r="D301" s="89" t="s">
        <v>10</v>
      </c>
      <c r="E301" s="91">
        <v>8.7200000000000006</v>
      </c>
    </row>
    <row r="302" spans="1:5" x14ac:dyDescent="0.25">
      <c r="A302" s="89" t="s">
        <v>17</v>
      </c>
      <c r="B302" s="89" t="s">
        <v>12</v>
      </c>
      <c r="C302" s="89" t="s">
        <v>87</v>
      </c>
      <c r="D302" s="89" t="s">
        <v>11</v>
      </c>
      <c r="E302" s="91">
        <v>11.33</v>
      </c>
    </row>
    <row r="303" spans="1:5" x14ac:dyDescent="0.25">
      <c r="A303" s="89" t="s">
        <v>18</v>
      </c>
      <c r="B303" s="89" t="s">
        <v>7</v>
      </c>
      <c r="C303" s="89" t="s">
        <v>87</v>
      </c>
      <c r="D303" s="89" t="s">
        <v>8</v>
      </c>
      <c r="E303" s="91">
        <v>16.71</v>
      </c>
    </row>
    <row r="304" spans="1:5" x14ac:dyDescent="0.25">
      <c r="A304" s="89" t="s">
        <v>18</v>
      </c>
      <c r="B304" s="89" t="s">
        <v>7</v>
      </c>
      <c r="C304" s="89" t="s">
        <v>87</v>
      </c>
      <c r="D304" s="89" t="s">
        <v>10</v>
      </c>
      <c r="E304" s="91">
        <v>6.81</v>
      </c>
    </row>
    <row r="305" spans="1:5" x14ac:dyDescent="0.25">
      <c r="A305" s="89" t="s">
        <v>18</v>
      </c>
      <c r="B305" s="89" t="s">
        <v>7</v>
      </c>
      <c r="C305" s="89" t="s">
        <v>87</v>
      </c>
      <c r="D305" s="89" t="s">
        <v>11</v>
      </c>
      <c r="E305" s="91">
        <v>11.75</v>
      </c>
    </row>
    <row r="306" spans="1:5" x14ac:dyDescent="0.25">
      <c r="A306" s="89" t="s">
        <v>18</v>
      </c>
      <c r="B306" s="89" t="s">
        <v>12</v>
      </c>
      <c r="C306" s="89" t="s">
        <v>87</v>
      </c>
      <c r="D306" s="89" t="s">
        <v>8</v>
      </c>
      <c r="E306" s="91">
        <v>18.28</v>
      </c>
    </row>
    <row r="307" spans="1:5" x14ac:dyDescent="0.25">
      <c r="A307" s="89" t="s">
        <v>18</v>
      </c>
      <c r="B307" s="89" t="s">
        <v>12</v>
      </c>
      <c r="C307" s="89" t="s">
        <v>87</v>
      </c>
      <c r="D307" s="89" t="s">
        <v>10</v>
      </c>
      <c r="E307" s="91">
        <v>12.05</v>
      </c>
    </row>
    <row r="308" spans="1:5" x14ac:dyDescent="0.25">
      <c r="A308" s="89" t="s">
        <v>18</v>
      </c>
      <c r="B308" s="89" t="s">
        <v>12</v>
      </c>
      <c r="C308" s="89" t="s">
        <v>87</v>
      </c>
      <c r="D308" s="89" t="s">
        <v>11</v>
      </c>
      <c r="E308" s="91">
        <v>15.19</v>
      </c>
    </row>
    <row r="309" spans="1:5" x14ac:dyDescent="0.25">
      <c r="A309" s="89" t="s">
        <v>19</v>
      </c>
      <c r="B309" s="89" t="s">
        <v>7</v>
      </c>
      <c r="C309" s="89" t="s">
        <v>87</v>
      </c>
      <c r="D309" s="89" t="s">
        <v>8</v>
      </c>
      <c r="E309" s="91">
        <v>17.899999999999999</v>
      </c>
    </row>
    <row r="310" spans="1:5" x14ac:dyDescent="0.25">
      <c r="A310" s="89" t="s">
        <v>19</v>
      </c>
      <c r="B310" s="89" t="s">
        <v>7</v>
      </c>
      <c r="C310" s="89" t="s">
        <v>87</v>
      </c>
      <c r="D310" s="89" t="s">
        <v>10</v>
      </c>
      <c r="E310" s="91">
        <v>6.41</v>
      </c>
    </row>
    <row r="311" spans="1:5" x14ac:dyDescent="0.25">
      <c r="A311" s="89" t="s">
        <v>19</v>
      </c>
      <c r="B311" s="89" t="s">
        <v>7</v>
      </c>
      <c r="C311" s="89" t="s">
        <v>87</v>
      </c>
      <c r="D311" s="89" t="s">
        <v>11</v>
      </c>
      <c r="E311" s="91">
        <v>12.13</v>
      </c>
    </row>
    <row r="312" spans="1:5" x14ac:dyDescent="0.25">
      <c r="A312" s="89" t="s">
        <v>19</v>
      </c>
      <c r="B312" s="89" t="s">
        <v>12</v>
      </c>
      <c r="C312" s="89" t="s">
        <v>87</v>
      </c>
      <c r="D312" s="89" t="s">
        <v>8</v>
      </c>
      <c r="E312" s="91">
        <v>18.37</v>
      </c>
    </row>
    <row r="313" spans="1:5" x14ac:dyDescent="0.25">
      <c r="A313" s="89" t="s">
        <v>19</v>
      </c>
      <c r="B313" s="89" t="s">
        <v>12</v>
      </c>
      <c r="C313" s="89" t="s">
        <v>87</v>
      </c>
      <c r="D313" s="89" t="s">
        <v>10</v>
      </c>
      <c r="E313" s="91">
        <v>7.69</v>
      </c>
    </row>
    <row r="314" spans="1:5" x14ac:dyDescent="0.25">
      <c r="A314" s="89" t="s">
        <v>19</v>
      </c>
      <c r="B314" s="89" t="s">
        <v>12</v>
      </c>
      <c r="C314" s="89" t="s">
        <v>87</v>
      </c>
      <c r="D314" s="89" t="s">
        <v>11</v>
      </c>
      <c r="E314" s="91">
        <v>13.08</v>
      </c>
    </row>
    <row r="315" spans="1:5" x14ac:dyDescent="0.25">
      <c r="A315" s="89" t="s">
        <v>20</v>
      </c>
      <c r="B315" s="89" t="s">
        <v>7</v>
      </c>
      <c r="C315" s="89" t="s">
        <v>87</v>
      </c>
      <c r="D315" s="89" t="s">
        <v>8</v>
      </c>
      <c r="E315" s="91">
        <v>19.170000000000002</v>
      </c>
    </row>
    <row r="316" spans="1:5" x14ac:dyDescent="0.25">
      <c r="A316" s="89" t="s">
        <v>20</v>
      </c>
      <c r="B316" s="89" t="s">
        <v>7</v>
      </c>
      <c r="C316" s="89" t="s">
        <v>87</v>
      </c>
      <c r="D316" s="89" t="s">
        <v>10</v>
      </c>
      <c r="E316" s="91">
        <v>7.56</v>
      </c>
    </row>
    <row r="317" spans="1:5" x14ac:dyDescent="0.25">
      <c r="A317" s="89" t="s">
        <v>20</v>
      </c>
      <c r="B317" s="89" t="s">
        <v>7</v>
      </c>
      <c r="C317" s="89" t="s">
        <v>87</v>
      </c>
      <c r="D317" s="89" t="s">
        <v>11</v>
      </c>
      <c r="E317" s="91">
        <v>13.34</v>
      </c>
    </row>
    <row r="318" spans="1:5" x14ac:dyDescent="0.25">
      <c r="A318" s="89" t="s">
        <v>20</v>
      </c>
      <c r="B318" s="89" t="s">
        <v>12</v>
      </c>
      <c r="C318" s="89" t="s">
        <v>87</v>
      </c>
      <c r="D318" s="89" t="s">
        <v>8</v>
      </c>
      <c r="E318" s="91">
        <v>24.99</v>
      </c>
    </row>
    <row r="319" spans="1:5" x14ac:dyDescent="0.25">
      <c r="A319" s="89" t="s">
        <v>20</v>
      </c>
      <c r="B319" s="89" t="s">
        <v>12</v>
      </c>
      <c r="C319" s="89" t="s">
        <v>87</v>
      </c>
      <c r="D319" s="89" t="s">
        <v>10</v>
      </c>
      <c r="E319" s="91">
        <v>2.21</v>
      </c>
    </row>
    <row r="320" spans="1:5" x14ac:dyDescent="0.25">
      <c r="A320" s="89" t="s">
        <v>20</v>
      </c>
      <c r="B320" s="89" t="s">
        <v>12</v>
      </c>
      <c r="C320" s="89" t="s">
        <v>87</v>
      </c>
      <c r="D320" s="89" t="s">
        <v>11</v>
      </c>
      <c r="E320" s="91">
        <v>13.68</v>
      </c>
    </row>
    <row r="321" spans="1:5" x14ac:dyDescent="0.25">
      <c r="A321" s="89" t="s">
        <v>21</v>
      </c>
      <c r="B321" s="89" t="s">
        <v>7</v>
      </c>
      <c r="C321" s="89" t="s">
        <v>87</v>
      </c>
      <c r="D321" s="89" t="s">
        <v>8</v>
      </c>
      <c r="E321" s="91">
        <v>18.649999999999999</v>
      </c>
    </row>
    <row r="322" spans="1:5" x14ac:dyDescent="0.25">
      <c r="A322" s="89" t="s">
        <v>21</v>
      </c>
      <c r="B322" s="89" t="s">
        <v>7</v>
      </c>
      <c r="C322" s="89" t="s">
        <v>87</v>
      </c>
      <c r="D322" s="89" t="s">
        <v>10</v>
      </c>
      <c r="E322" s="91">
        <v>6.79</v>
      </c>
    </row>
    <row r="323" spans="1:5" x14ac:dyDescent="0.25">
      <c r="A323" s="89" t="s">
        <v>21</v>
      </c>
      <c r="B323" s="89" t="s">
        <v>7</v>
      </c>
      <c r="C323" s="89" t="s">
        <v>87</v>
      </c>
      <c r="D323" s="89" t="s">
        <v>11</v>
      </c>
      <c r="E323" s="91">
        <v>12.69</v>
      </c>
    </row>
    <row r="324" spans="1:5" x14ac:dyDescent="0.25">
      <c r="A324" s="89" t="s">
        <v>21</v>
      </c>
      <c r="B324" s="89" t="s">
        <v>12</v>
      </c>
      <c r="C324" s="89" t="s">
        <v>87</v>
      </c>
      <c r="D324" s="89" t="s">
        <v>8</v>
      </c>
      <c r="E324" s="91">
        <v>19.690000000000001</v>
      </c>
    </row>
    <row r="325" spans="1:5" x14ac:dyDescent="0.25">
      <c r="A325" s="89" t="s">
        <v>21</v>
      </c>
      <c r="B325" s="89" t="s">
        <v>12</v>
      </c>
      <c r="C325" s="89" t="s">
        <v>87</v>
      </c>
      <c r="D325" s="89" t="s">
        <v>10</v>
      </c>
      <c r="E325" s="91">
        <v>7.77</v>
      </c>
    </row>
    <row r="326" spans="1:5" x14ac:dyDescent="0.25">
      <c r="A326" s="89" t="s">
        <v>21</v>
      </c>
      <c r="B326" s="89" t="s">
        <v>12</v>
      </c>
      <c r="C326" s="89" t="s">
        <v>87</v>
      </c>
      <c r="D326" s="89" t="s">
        <v>11</v>
      </c>
      <c r="E326" s="91">
        <v>13.77</v>
      </c>
    </row>
    <row r="327" spans="1:5" x14ac:dyDescent="0.25">
      <c r="A327" s="89" t="s">
        <v>22</v>
      </c>
      <c r="B327" s="89" t="s">
        <v>7</v>
      </c>
      <c r="C327" s="89" t="s">
        <v>87</v>
      </c>
      <c r="D327" s="89" t="s">
        <v>8</v>
      </c>
      <c r="E327" s="91">
        <v>17.63</v>
      </c>
    </row>
    <row r="328" spans="1:5" x14ac:dyDescent="0.25">
      <c r="A328" s="89" t="s">
        <v>22</v>
      </c>
      <c r="B328" s="89" t="s">
        <v>7</v>
      </c>
      <c r="C328" s="89" t="s">
        <v>87</v>
      </c>
      <c r="D328" s="89" t="s">
        <v>10</v>
      </c>
      <c r="E328" s="91">
        <v>7.06</v>
      </c>
    </row>
    <row r="329" spans="1:5" x14ac:dyDescent="0.25">
      <c r="A329" s="89" t="s">
        <v>22</v>
      </c>
      <c r="B329" s="89" t="s">
        <v>7</v>
      </c>
      <c r="C329" s="89" t="s">
        <v>87</v>
      </c>
      <c r="D329" s="89" t="s">
        <v>11</v>
      </c>
      <c r="E329" s="91">
        <v>12.31</v>
      </c>
    </row>
    <row r="330" spans="1:5" x14ac:dyDescent="0.25">
      <c r="A330" s="89" t="s">
        <v>22</v>
      </c>
      <c r="B330" s="89" t="s">
        <v>12</v>
      </c>
      <c r="C330" s="89" t="s">
        <v>87</v>
      </c>
      <c r="D330" s="89" t="s">
        <v>8</v>
      </c>
      <c r="E330" s="91">
        <v>14.34</v>
      </c>
    </row>
    <row r="331" spans="1:5" x14ac:dyDescent="0.25">
      <c r="A331" s="89" t="s">
        <v>22</v>
      </c>
      <c r="B331" s="89" t="s">
        <v>12</v>
      </c>
      <c r="C331" s="89" t="s">
        <v>87</v>
      </c>
      <c r="D331" s="89" t="s">
        <v>10</v>
      </c>
      <c r="E331" s="91">
        <v>4.47</v>
      </c>
    </row>
    <row r="332" spans="1:5" x14ac:dyDescent="0.25">
      <c r="A332" s="89" t="s">
        <v>22</v>
      </c>
      <c r="B332" s="89" t="s">
        <v>12</v>
      </c>
      <c r="C332" s="89" t="s">
        <v>87</v>
      </c>
      <c r="D332" s="89" t="s">
        <v>11</v>
      </c>
      <c r="E332" s="91">
        <v>9.43</v>
      </c>
    </row>
    <row r="333" spans="1:5" x14ac:dyDescent="0.25">
      <c r="A333" s="89" t="s">
        <v>23</v>
      </c>
      <c r="B333" s="89" t="s">
        <v>7</v>
      </c>
      <c r="C333" s="89" t="s">
        <v>87</v>
      </c>
      <c r="D333" s="89" t="s">
        <v>8</v>
      </c>
      <c r="E333" s="91">
        <v>18.14</v>
      </c>
    </row>
    <row r="334" spans="1:5" x14ac:dyDescent="0.25">
      <c r="A334" s="89" t="s">
        <v>23</v>
      </c>
      <c r="B334" s="89" t="s">
        <v>7</v>
      </c>
      <c r="C334" s="89" t="s">
        <v>87</v>
      </c>
      <c r="D334" s="89" t="s">
        <v>10</v>
      </c>
      <c r="E334" s="91">
        <v>8.2799999999999994</v>
      </c>
    </row>
    <row r="335" spans="1:5" x14ac:dyDescent="0.25">
      <c r="A335" s="89" t="s">
        <v>23</v>
      </c>
      <c r="B335" s="89" t="s">
        <v>7</v>
      </c>
      <c r="C335" s="89" t="s">
        <v>87</v>
      </c>
      <c r="D335" s="89" t="s">
        <v>11</v>
      </c>
      <c r="E335" s="91">
        <v>13.17</v>
      </c>
    </row>
    <row r="336" spans="1:5" x14ac:dyDescent="0.25">
      <c r="A336" s="89" t="s">
        <v>23</v>
      </c>
      <c r="B336" s="89" t="s">
        <v>12</v>
      </c>
      <c r="C336" s="89" t="s">
        <v>87</v>
      </c>
      <c r="D336" s="89" t="s">
        <v>8</v>
      </c>
      <c r="E336" s="91">
        <v>8.9</v>
      </c>
    </row>
    <row r="337" spans="1:5" x14ac:dyDescent="0.25">
      <c r="A337" s="89" t="s">
        <v>23</v>
      </c>
      <c r="B337" s="89" t="s">
        <v>12</v>
      </c>
      <c r="C337" s="89" t="s">
        <v>87</v>
      </c>
      <c r="D337" s="89" t="s">
        <v>10</v>
      </c>
      <c r="E337" s="91">
        <v>11.22</v>
      </c>
    </row>
    <row r="338" spans="1:5" x14ac:dyDescent="0.25">
      <c r="A338" s="89" t="s">
        <v>23</v>
      </c>
      <c r="B338" s="89" t="s">
        <v>12</v>
      </c>
      <c r="C338" s="89" t="s">
        <v>87</v>
      </c>
      <c r="D338" s="89" t="s">
        <v>11</v>
      </c>
      <c r="E338" s="91">
        <v>10.050000000000001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F64FF-1E18-43EF-AA75-3AC51C1055E2}">
  <dimension ref="A1:N337"/>
  <sheetViews>
    <sheetView topLeftCell="A10" workbookViewId="0">
      <selection activeCell="L12" sqref="L12"/>
    </sheetView>
  </sheetViews>
  <sheetFormatPr defaultRowHeight="15" x14ac:dyDescent="0.25"/>
  <cols>
    <col min="9" max="9" width="31" bestFit="1" customWidth="1"/>
    <col min="10" max="10" width="18.140625" bestFit="1" customWidth="1"/>
    <col min="11" max="11" width="6" bestFit="1" customWidth="1"/>
    <col min="12" max="12" width="18.5703125" bestFit="1" customWidth="1"/>
    <col min="13" max="13" width="11.7109375" bestFit="1" customWidth="1"/>
    <col min="14" max="14" width="11.85546875" bestFit="1" customWidth="1"/>
    <col min="15" max="15" width="6" bestFit="1" customWidth="1"/>
    <col min="16" max="16" width="18.5703125" bestFit="1" customWidth="1"/>
    <col min="17" max="17" width="12.7109375" bestFit="1" customWidth="1"/>
    <col min="18" max="18" width="14.42578125" bestFit="1" customWidth="1"/>
    <col min="19" max="19" width="6" bestFit="1" customWidth="1"/>
    <col min="20" max="20" width="18.5703125" bestFit="1" customWidth="1"/>
    <col min="21" max="21" width="13.85546875" bestFit="1" customWidth="1"/>
    <col min="22" max="22" width="14.42578125" bestFit="1" customWidth="1"/>
    <col min="23" max="23" width="6" bestFit="1" customWidth="1"/>
    <col min="24" max="24" width="18.5703125" bestFit="1" customWidth="1"/>
    <col min="25" max="25" width="13.28515625" bestFit="1" customWidth="1"/>
    <col min="26" max="26" width="11.85546875" bestFit="1" customWidth="1"/>
    <col min="27" max="27" width="6" bestFit="1" customWidth="1"/>
    <col min="28" max="28" width="12" bestFit="1" customWidth="1"/>
    <col min="29" max="29" width="12.7109375" bestFit="1" customWidth="1"/>
    <col min="30" max="30" width="14.42578125" bestFit="1" customWidth="1"/>
    <col min="31" max="31" width="6" bestFit="1" customWidth="1"/>
    <col min="32" max="32" width="18.5703125" bestFit="1" customWidth="1"/>
    <col min="33" max="33" width="14.42578125" bestFit="1" customWidth="1"/>
    <col min="34" max="34" width="6" bestFit="1" customWidth="1"/>
    <col min="35" max="35" width="15" bestFit="1" customWidth="1"/>
    <col min="36" max="36" width="14.42578125" bestFit="1" customWidth="1"/>
    <col min="37" max="37" width="6" bestFit="1" customWidth="1"/>
    <col min="38" max="38" width="12" bestFit="1" customWidth="1"/>
    <col min="39" max="39" width="13.85546875" bestFit="1" customWidth="1"/>
    <col min="40" max="40" width="14.42578125" bestFit="1" customWidth="1"/>
    <col min="41" max="41" width="6" bestFit="1" customWidth="1"/>
    <col min="42" max="42" width="18.5703125" bestFit="1" customWidth="1"/>
    <col min="43" max="43" width="14.42578125" bestFit="1" customWidth="1"/>
    <col min="44" max="44" width="6" bestFit="1" customWidth="1"/>
    <col min="45" max="45" width="15" bestFit="1" customWidth="1"/>
    <col min="46" max="46" width="14.42578125" bestFit="1" customWidth="1"/>
    <col min="47" max="47" width="6" bestFit="1" customWidth="1"/>
    <col min="48" max="48" width="12" bestFit="1" customWidth="1"/>
    <col min="49" max="49" width="13.28515625" bestFit="1" customWidth="1"/>
    <col min="50" max="50" width="11.85546875" bestFit="1" customWidth="1"/>
  </cols>
  <sheetData>
    <row r="1" spans="1:14" x14ac:dyDescent="0.25">
      <c r="A1" s="1" t="s">
        <v>0</v>
      </c>
      <c r="B1" s="1" t="s">
        <v>2</v>
      </c>
      <c r="C1" s="1" t="s">
        <v>3</v>
      </c>
      <c r="D1" s="1" t="s">
        <v>162</v>
      </c>
      <c r="E1" s="1" t="s">
        <v>4</v>
      </c>
    </row>
    <row r="2" spans="1:14" x14ac:dyDescent="0.25">
      <c r="A2" s="56" t="s">
        <v>161</v>
      </c>
      <c r="B2" s="56" t="s">
        <v>7</v>
      </c>
      <c r="C2" s="56" t="s">
        <v>8</v>
      </c>
      <c r="D2" s="97">
        <v>1.1599999999999999</v>
      </c>
      <c r="E2" s="84" t="s">
        <v>9</v>
      </c>
    </row>
    <row r="3" spans="1:14" x14ac:dyDescent="0.25">
      <c r="A3" s="84" t="s">
        <v>161</v>
      </c>
      <c r="B3" s="84" t="s">
        <v>7</v>
      </c>
      <c r="C3" s="84" t="s">
        <v>10</v>
      </c>
      <c r="D3" s="98">
        <v>0.49</v>
      </c>
      <c r="E3" s="84" t="s">
        <v>9</v>
      </c>
      <c r="I3" s="2" t="s">
        <v>167</v>
      </c>
      <c r="J3" s="2" t="s">
        <v>32</v>
      </c>
    </row>
    <row r="4" spans="1:14" x14ac:dyDescent="0.25">
      <c r="A4" s="56" t="s">
        <v>161</v>
      </c>
      <c r="B4" s="56" t="s">
        <v>7</v>
      </c>
      <c r="C4" s="56" t="s">
        <v>11</v>
      </c>
      <c r="D4" s="97">
        <v>0.84</v>
      </c>
      <c r="E4" s="84" t="s">
        <v>9</v>
      </c>
      <c r="J4" s="56" t="s">
        <v>9</v>
      </c>
      <c r="M4" s="56" t="s">
        <v>39</v>
      </c>
      <c r="N4" s="56" t="s">
        <v>33</v>
      </c>
    </row>
    <row r="5" spans="1:14" x14ac:dyDescent="0.25">
      <c r="A5" s="84" t="s">
        <v>161</v>
      </c>
      <c r="B5" s="84" t="s">
        <v>12</v>
      </c>
      <c r="C5" s="84" t="s">
        <v>8</v>
      </c>
      <c r="D5" s="85" t="s">
        <v>163</v>
      </c>
      <c r="E5" s="84" t="s">
        <v>9</v>
      </c>
      <c r="J5" s="56" t="s">
        <v>11</v>
      </c>
      <c r="L5" s="56" t="s">
        <v>40</v>
      </c>
    </row>
    <row r="6" spans="1:14" x14ac:dyDescent="0.25">
      <c r="A6" s="56" t="s">
        <v>161</v>
      </c>
      <c r="B6" s="56" t="s">
        <v>12</v>
      </c>
      <c r="C6" s="56" t="s">
        <v>10</v>
      </c>
      <c r="D6" s="83" t="s">
        <v>163</v>
      </c>
      <c r="E6" s="84" t="s">
        <v>9</v>
      </c>
      <c r="I6" s="2" t="s">
        <v>34</v>
      </c>
      <c r="J6" s="56" t="s">
        <v>12</v>
      </c>
      <c r="K6" s="56" t="s">
        <v>7</v>
      </c>
    </row>
    <row r="7" spans="1:14" x14ac:dyDescent="0.25">
      <c r="A7" s="84" t="s">
        <v>161</v>
      </c>
      <c r="B7" s="84" t="s">
        <v>12</v>
      </c>
      <c r="C7" s="84" t="s">
        <v>11</v>
      </c>
      <c r="D7" s="85" t="s">
        <v>163</v>
      </c>
      <c r="E7" s="84" t="s">
        <v>9</v>
      </c>
      <c r="I7" s="3" t="s">
        <v>23</v>
      </c>
      <c r="J7" s="4">
        <v>1.86</v>
      </c>
      <c r="K7" s="4">
        <v>0.85</v>
      </c>
      <c r="L7" s="4">
        <v>2.71</v>
      </c>
      <c r="M7" s="4">
        <v>2.71</v>
      </c>
      <c r="N7" s="4">
        <v>2.71</v>
      </c>
    </row>
    <row r="8" spans="1:14" x14ac:dyDescent="0.25">
      <c r="A8" s="56" t="s">
        <v>157</v>
      </c>
      <c r="B8" s="56" t="s">
        <v>7</v>
      </c>
      <c r="C8" s="56" t="s">
        <v>8</v>
      </c>
      <c r="D8" s="97">
        <v>0.98</v>
      </c>
      <c r="E8" s="84" t="s">
        <v>9</v>
      </c>
      <c r="I8" s="3" t="s">
        <v>22</v>
      </c>
      <c r="J8" s="4">
        <v>1.84</v>
      </c>
      <c r="K8" s="4">
        <v>1.21</v>
      </c>
      <c r="L8" s="4">
        <v>3.05</v>
      </c>
      <c r="M8" s="4">
        <v>3.05</v>
      </c>
      <c r="N8" s="4">
        <v>3.05</v>
      </c>
    </row>
    <row r="9" spans="1:14" x14ac:dyDescent="0.25">
      <c r="A9" s="84" t="s">
        <v>157</v>
      </c>
      <c r="B9" s="84" t="s">
        <v>7</v>
      </c>
      <c r="C9" s="84" t="s">
        <v>10</v>
      </c>
      <c r="D9" s="98">
        <v>0.7</v>
      </c>
      <c r="E9" s="84" t="s">
        <v>9</v>
      </c>
      <c r="I9" s="3" t="s">
        <v>21</v>
      </c>
      <c r="J9" s="4">
        <v>0</v>
      </c>
      <c r="K9" s="4">
        <v>1.45</v>
      </c>
      <c r="L9" s="4">
        <v>1.45</v>
      </c>
      <c r="M9" s="4">
        <v>1.45</v>
      </c>
      <c r="N9" s="4">
        <v>1.45</v>
      </c>
    </row>
    <row r="10" spans="1:14" x14ac:dyDescent="0.25">
      <c r="A10" s="56" t="s">
        <v>157</v>
      </c>
      <c r="B10" s="56" t="s">
        <v>7</v>
      </c>
      <c r="C10" s="56" t="s">
        <v>11</v>
      </c>
      <c r="D10" s="97">
        <v>0.84</v>
      </c>
      <c r="E10" s="84" t="s">
        <v>9</v>
      </c>
      <c r="I10" s="3" t="s">
        <v>20</v>
      </c>
      <c r="J10" s="4">
        <v>1.81</v>
      </c>
      <c r="K10" s="4">
        <v>1.01</v>
      </c>
      <c r="L10" s="4">
        <v>2.8200000000000003</v>
      </c>
      <c r="M10" s="4">
        <v>2.8200000000000003</v>
      </c>
      <c r="N10" s="4">
        <v>2.8200000000000003</v>
      </c>
    </row>
    <row r="11" spans="1:14" x14ac:dyDescent="0.25">
      <c r="A11" s="84" t="s">
        <v>157</v>
      </c>
      <c r="B11" s="84" t="s">
        <v>12</v>
      </c>
      <c r="C11" s="84" t="s">
        <v>8</v>
      </c>
      <c r="D11" s="98">
        <v>6.42</v>
      </c>
      <c r="E11" s="84" t="s">
        <v>9</v>
      </c>
      <c r="I11" s="3" t="s">
        <v>19</v>
      </c>
      <c r="J11" s="4">
        <v>1.8</v>
      </c>
      <c r="K11" s="4">
        <v>1.07</v>
      </c>
      <c r="L11" s="4">
        <v>2.87</v>
      </c>
      <c r="M11" s="4">
        <v>2.87</v>
      </c>
      <c r="N11" s="4">
        <v>2.87</v>
      </c>
    </row>
    <row r="12" spans="1:14" x14ac:dyDescent="0.25">
      <c r="A12" s="56" t="s">
        <v>157</v>
      </c>
      <c r="B12" s="56" t="s">
        <v>12</v>
      </c>
      <c r="C12" s="56" t="s">
        <v>10</v>
      </c>
      <c r="D12" s="83" t="s">
        <v>163</v>
      </c>
      <c r="E12" s="84" t="s">
        <v>9</v>
      </c>
      <c r="I12" s="3" t="s">
        <v>18</v>
      </c>
      <c r="J12" s="4">
        <v>0</v>
      </c>
      <c r="K12" s="4">
        <v>1.24</v>
      </c>
      <c r="L12" s="4">
        <v>1.24</v>
      </c>
      <c r="M12" s="4">
        <v>1.24</v>
      </c>
      <c r="N12" s="4">
        <v>1.24</v>
      </c>
    </row>
    <row r="13" spans="1:14" x14ac:dyDescent="0.25">
      <c r="A13" s="84" t="s">
        <v>157</v>
      </c>
      <c r="B13" s="84" t="s">
        <v>12</v>
      </c>
      <c r="C13" s="84" t="s">
        <v>11</v>
      </c>
      <c r="D13" s="98">
        <v>3.34</v>
      </c>
      <c r="E13" s="84" t="s">
        <v>9</v>
      </c>
      <c r="I13" s="3" t="s">
        <v>17</v>
      </c>
      <c r="J13" s="4">
        <v>3.59</v>
      </c>
      <c r="K13" s="4">
        <v>1.1299999999999999</v>
      </c>
      <c r="L13" s="4">
        <v>4.72</v>
      </c>
      <c r="M13" s="4">
        <v>4.72</v>
      </c>
      <c r="N13" s="4">
        <v>4.72</v>
      </c>
    </row>
    <row r="14" spans="1:14" x14ac:dyDescent="0.25">
      <c r="A14" s="56" t="s">
        <v>6</v>
      </c>
      <c r="B14" s="56" t="s">
        <v>7</v>
      </c>
      <c r="C14" s="56" t="s">
        <v>8</v>
      </c>
      <c r="D14" s="97">
        <v>1.38</v>
      </c>
      <c r="E14" s="84" t="s">
        <v>9</v>
      </c>
      <c r="I14" s="3" t="s">
        <v>16</v>
      </c>
      <c r="J14" s="4">
        <v>1.78</v>
      </c>
      <c r="K14" s="4">
        <v>1.0900000000000001</v>
      </c>
      <c r="L14" s="4">
        <v>2.87</v>
      </c>
      <c r="M14" s="4">
        <v>2.87</v>
      </c>
      <c r="N14" s="4">
        <v>2.87</v>
      </c>
    </row>
    <row r="15" spans="1:14" x14ac:dyDescent="0.25">
      <c r="A15" s="84" t="s">
        <v>6</v>
      </c>
      <c r="B15" s="84" t="s">
        <v>7</v>
      </c>
      <c r="C15" s="84" t="s">
        <v>10</v>
      </c>
      <c r="D15" s="98">
        <v>0.35</v>
      </c>
      <c r="E15" s="84" t="s">
        <v>9</v>
      </c>
      <c r="I15" s="3" t="s">
        <v>15</v>
      </c>
      <c r="J15" s="4">
        <v>3.53</v>
      </c>
      <c r="K15" s="4">
        <v>1.64</v>
      </c>
      <c r="L15" s="4">
        <v>5.17</v>
      </c>
      <c r="M15" s="4">
        <v>5.17</v>
      </c>
      <c r="N15" s="4">
        <v>5.17</v>
      </c>
    </row>
    <row r="16" spans="1:14" x14ac:dyDescent="0.25">
      <c r="A16" s="56" t="s">
        <v>6</v>
      </c>
      <c r="B16" s="56" t="s">
        <v>7</v>
      </c>
      <c r="C16" s="56" t="s">
        <v>11</v>
      </c>
      <c r="D16" s="97">
        <v>0.88</v>
      </c>
      <c r="E16" s="84" t="s">
        <v>9</v>
      </c>
      <c r="I16" s="3" t="s">
        <v>14</v>
      </c>
      <c r="J16" s="4">
        <v>1.75</v>
      </c>
      <c r="K16" s="4">
        <v>1.42</v>
      </c>
      <c r="L16" s="4">
        <v>3.17</v>
      </c>
      <c r="M16" s="4">
        <v>3.17</v>
      </c>
      <c r="N16" s="4">
        <v>3.17</v>
      </c>
    </row>
    <row r="17" spans="1:14" x14ac:dyDescent="0.25">
      <c r="A17" s="84" t="s">
        <v>6</v>
      </c>
      <c r="B17" s="84" t="s">
        <v>12</v>
      </c>
      <c r="C17" s="84" t="s">
        <v>8</v>
      </c>
      <c r="D17" s="85" t="s">
        <v>163</v>
      </c>
      <c r="E17" s="84" t="s">
        <v>9</v>
      </c>
      <c r="I17" s="3" t="s">
        <v>13</v>
      </c>
      <c r="J17" s="4">
        <v>1.72</v>
      </c>
      <c r="K17" s="4">
        <v>0.86</v>
      </c>
      <c r="L17" s="4">
        <v>2.58</v>
      </c>
      <c r="M17" s="4">
        <v>2.58</v>
      </c>
      <c r="N17" s="4">
        <v>2.58</v>
      </c>
    </row>
    <row r="18" spans="1:14" x14ac:dyDescent="0.25">
      <c r="A18" s="56" t="s">
        <v>6</v>
      </c>
      <c r="B18" s="56" t="s">
        <v>12</v>
      </c>
      <c r="C18" s="56" t="s">
        <v>10</v>
      </c>
      <c r="D18" s="83" t="s">
        <v>163</v>
      </c>
      <c r="E18" s="84" t="s">
        <v>9</v>
      </c>
      <c r="I18" s="3" t="s">
        <v>6</v>
      </c>
      <c r="J18" s="4">
        <v>0</v>
      </c>
      <c r="K18" s="4">
        <v>0.88</v>
      </c>
      <c r="L18" s="4">
        <v>0.88</v>
      </c>
      <c r="M18" s="4">
        <v>0.88</v>
      </c>
      <c r="N18" s="4">
        <v>0.88</v>
      </c>
    </row>
    <row r="19" spans="1:14" x14ac:dyDescent="0.25">
      <c r="A19" s="84" t="s">
        <v>6</v>
      </c>
      <c r="B19" s="84" t="s">
        <v>12</v>
      </c>
      <c r="C19" s="84" t="s">
        <v>11</v>
      </c>
      <c r="D19" s="85" t="s">
        <v>163</v>
      </c>
      <c r="E19" s="84" t="s">
        <v>9</v>
      </c>
      <c r="I19" s="3" t="s">
        <v>157</v>
      </c>
      <c r="J19" s="4">
        <v>3.34</v>
      </c>
      <c r="K19" s="4">
        <v>0.84</v>
      </c>
      <c r="L19" s="4">
        <v>4.18</v>
      </c>
      <c r="M19" s="4">
        <v>4.18</v>
      </c>
      <c r="N19" s="4">
        <v>4.18</v>
      </c>
    </row>
    <row r="20" spans="1:14" x14ac:dyDescent="0.25">
      <c r="A20" s="56" t="s">
        <v>13</v>
      </c>
      <c r="B20" s="56" t="s">
        <v>7</v>
      </c>
      <c r="C20" s="56" t="s">
        <v>8</v>
      </c>
      <c r="D20" s="97">
        <v>1.26</v>
      </c>
      <c r="E20" s="84" t="s">
        <v>9</v>
      </c>
      <c r="I20" s="3" t="s">
        <v>161</v>
      </c>
      <c r="J20" s="4">
        <v>0</v>
      </c>
      <c r="K20" s="4">
        <v>0.84</v>
      </c>
      <c r="L20" s="4">
        <v>0.84</v>
      </c>
      <c r="M20" s="4">
        <v>0.84</v>
      </c>
      <c r="N20" s="4">
        <v>0.84</v>
      </c>
    </row>
    <row r="21" spans="1:14" x14ac:dyDescent="0.25">
      <c r="A21" s="84" t="s">
        <v>13</v>
      </c>
      <c r="B21" s="84" t="s">
        <v>7</v>
      </c>
      <c r="C21" s="84" t="s">
        <v>10</v>
      </c>
      <c r="D21" s="98">
        <v>0.43</v>
      </c>
      <c r="E21" s="84" t="s">
        <v>9</v>
      </c>
      <c r="I21" s="3" t="s">
        <v>33</v>
      </c>
      <c r="J21" s="4">
        <v>23.019999999999996</v>
      </c>
      <c r="K21" s="4">
        <v>15.530000000000001</v>
      </c>
      <c r="L21" s="4">
        <v>38.550000000000011</v>
      </c>
      <c r="M21" s="4">
        <v>38.550000000000011</v>
      </c>
      <c r="N21" s="4">
        <v>38.550000000000011</v>
      </c>
    </row>
    <row r="22" spans="1:14" x14ac:dyDescent="0.25">
      <c r="A22" s="56" t="s">
        <v>13</v>
      </c>
      <c r="B22" s="56" t="s">
        <v>7</v>
      </c>
      <c r="C22" s="56" t="s">
        <v>11</v>
      </c>
      <c r="D22" s="97">
        <v>0.86</v>
      </c>
      <c r="E22" s="84" t="s">
        <v>9</v>
      </c>
    </row>
    <row r="23" spans="1:14" x14ac:dyDescent="0.25">
      <c r="A23" s="84" t="s">
        <v>13</v>
      </c>
      <c r="B23" s="84" t="s">
        <v>12</v>
      </c>
      <c r="C23" s="84" t="s">
        <v>8</v>
      </c>
      <c r="D23" s="98">
        <v>3.32</v>
      </c>
      <c r="E23" s="84" t="s">
        <v>9</v>
      </c>
    </row>
    <row r="24" spans="1:14" x14ac:dyDescent="0.25">
      <c r="A24" s="56" t="s">
        <v>13</v>
      </c>
      <c r="B24" s="56" t="s">
        <v>12</v>
      </c>
      <c r="C24" s="56" t="s">
        <v>10</v>
      </c>
      <c r="D24" s="83" t="s">
        <v>163</v>
      </c>
      <c r="E24" s="84" t="s">
        <v>9</v>
      </c>
    </row>
    <row r="25" spans="1:14" x14ac:dyDescent="0.25">
      <c r="A25" s="84" t="s">
        <v>13</v>
      </c>
      <c r="B25" s="84" t="s">
        <v>12</v>
      </c>
      <c r="C25" s="84" t="s">
        <v>11</v>
      </c>
      <c r="D25" s="98">
        <v>1.72</v>
      </c>
      <c r="E25" s="84" t="s">
        <v>9</v>
      </c>
    </row>
    <row r="26" spans="1:14" x14ac:dyDescent="0.25">
      <c r="A26" s="56" t="s">
        <v>14</v>
      </c>
      <c r="B26" s="56" t="s">
        <v>7</v>
      </c>
      <c r="C26" s="56" t="s">
        <v>8</v>
      </c>
      <c r="D26" s="97">
        <v>2.02</v>
      </c>
      <c r="E26" s="84" t="s">
        <v>9</v>
      </c>
    </row>
    <row r="27" spans="1:14" x14ac:dyDescent="0.25">
      <c r="A27" s="84" t="s">
        <v>14</v>
      </c>
      <c r="B27" s="84" t="s">
        <v>7</v>
      </c>
      <c r="C27" s="84" t="s">
        <v>10</v>
      </c>
      <c r="D27" s="98">
        <v>0.78</v>
      </c>
      <c r="E27" s="84" t="s">
        <v>9</v>
      </c>
    </row>
    <row r="28" spans="1:14" x14ac:dyDescent="0.25">
      <c r="A28" s="56" t="s">
        <v>14</v>
      </c>
      <c r="B28" s="56" t="s">
        <v>7</v>
      </c>
      <c r="C28" s="56" t="s">
        <v>11</v>
      </c>
      <c r="D28" s="97">
        <v>1.42</v>
      </c>
      <c r="E28" s="84" t="s">
        <v>9</v>
      </c>
    </row>
    <row r="29" spans="1:14" x14ac:dyDescent="0.25">
      <c r="A29" s="84" t="s">
        <v>14</v>
      </c>
      <c r="B29" s="84" t="s">
        <v>12</v>
      </c>
      <c r="C29" s="84" t="s">
        <v>8</v>
      </c>
      <c r="D29" s="98">
        <v>3.37</v>
      </c>
      <c r="E29" s="84" t="s">
        <v>9</v>
      </c>
    </row>
    <row r="30" spans="1:14" x14ac:dyDescent="0.25">
      <c r="A30" s="56" t="s">
        <v>14</v>
      </c>
      <c r="B30" s="56" t="s">
        <v>12</v>
      </c>
      <c r="C30" s="56" t="s">
        <v>10</v>
      </c>
      <c r="D30" s="83" t="s">
        <v>163</v>
      </c>
      <c r="E30" s="84" t="s">
        <v>9</v>
      </c>
    </row>
    <row r="31" spans="1:14" x14ac:dyDescent="0.25">
      <c r="A31" s="84" t="s">
        <v>14</v>
      </c>
      <c r="B31" s="84" t="s">
        <v>12</v>
      </c>
      <c r="C31" s="84" t="s">
        <v>11</v>
      </c>
      <c r="D31" s="98">
        <v>1.75</v>
      </c>
      <c r="E31" s="84" t="s">
        <v>9</v>
      </c>
    </row>
    <row r="32" spans="1:14" x14ac:dyDescent="0.25">
      <c r="A32" s="56" t="s">
        <v>15</v>
      </c>
      <c r="B32" s="56" t="s">
        <v>7</v>
      </c>
      <c r="C32" s="56" t="s">
        <v>8</v>
      </c>
      <c r="D32" s="97">
        <v>2.37</v>
      </c>
      <c r="E32" s="84" t="s">
        <v>9</v>
      </c>
    </row>
    <row r="33" spans="1:5" x14ac:dyDescent="0.25">
      <c r="A33" s="84" t="s">
        <v>15</v>
      </c>
      <c r="B33" s="84" t="s">
        <v>7</v>
      </c>
      <c r="C33" s="84" t="s">
        <v>10</v>
      </c>
      <c r="D33" s="98">
        <v>0.86</v>
      </c>
      <c r="E33" s="84" t="s">
        <v>9</v>
      </c>
    </row>
    <row r="34" spans="1:5" x14ac:dyDescent="0.25">
      <c r="A34" s="56" t="s">
        <v>15</v>
      </c>
      <c r="B34" s="56" t="s">
        <v>7</v>
      </c>
      <c r="C34" s="56" t="s">
        <v>11</v>
      </c>
      <c r="D34" s="97">
        <v>1.64</v>
      </c>
      <c r="E34" s="84" t="s">
        <v>9</v>
      </c>
    </row>
    <row r="35" spans="1:5" x14ac:dyDescent="0.25">
      <c r="A35" s="84" t="s">
        <v>15</v>
      </c>
      <c r="B35" s="84" t="s">
        <v>12</v>
      </c>
      <c r="C35" s="84" t="s">
        <v>8</v>
      </c>
      <c r="D35" s="98">
        <v>3.41</v>
      </c>
      <c r="E35" s="84" t="s">
        <v>9</v>
      </c>
    </row>
    <row r="36" spans="1:5" x14ac:dyDescent="0.25">
      <c r="A36" s="56" t="s">
        <v>15</v>
      </c>
      <c r="B36" s="56" t="s">
        <v>12</v>
      </c>
      <c r="C36" s="56" t="s">
        <v>10</v>
      </c>
      <c r="D36" s="97">
        <v>3.66</v>
      </c>
      <c r="E36" s="84" t="s">
        <v>9</v>
      </c>
    </row>
    <row r="37" spans="1:5" x14ac:dyDescent="0.25">
      <c r="A37" s="84" t="s">
        <v>15</v>
      </c>
      <c r="B37" s="84" t="s">
        <v>12</v>
      </c>
      <c r="C37" s="84" t="s">
        <v>11</v>
      </c>
      <c r="D37" s="98">
        <v>3.53</v>
      </c>
      <c r="E37" s="84" t="s">
        <v>9</v>
      </c>
    </row>
    <row r="38" spans="1:5" x14ac:dyDescent="0.25">
      <c r="A38" s="56" t="s">
        <v>16</v>
      </c>
      <c r="B38" s="56" t="s">
        <v>7</v>
      </c>
      <c r="C38" s="56" t="s">
        <v>8</v>
      </c>
      <c r="D38" s="97">
        <v>1.64</v>
      </c>
      <c r="E38" s="84" t="s">
        <v>9</v>
      </c>
    </row>
    <row r="39" spans="1:5" x14ac:dyDescent="0.25">
      <c r="A39" s="84" t="s">
        <v>16</v>
      </c>
      <c r="B39" s="84" t="s">
        <v>7</v>
      </c>
      <c r="C39" s="84" t="s">
        <v>10</v>
      </c>
      <c r="D39" s="98">
        <v>0.5</v>
      </c>
      <c r="E39" s="84" t="s">
        <v>9</v>
      </c>
    </row>
    <row r="40" spans="1:5" x14ac:dyDescent="0.25">
      <c r="A40" s="56" t="s">
        <v>16</v>
      </c>
      <c r="B40" s="56" t="s">
        <v>7</v>
      </c>
      <c r="C40" s="56" t="s">
        <v>11</v>
      </c>
      <c r="D40" s="97">
        <v>1.0900000000000001</v>
      </c>
      <c r="E40" s="84" t="s">
        <v>9</v>
      </c>
    </row>
    <row r="41" spans="1:5" x14ac:dyDescent="0.25">
      <c r="A41" s="84" t="s">
        <v>16</v>
      </c>
      <c r="B41" s="84" t="s">
        <v>12</v>
      </c>
      <c r="C41" s="84" t="s">
        <v>8</v>
      </c>
      <c r="D41" s="98">
        <v>3.45</v>
      </c>
      <c r="E41" s="84" t="s">
        <v>9</v>
      </c>
    </row>
    <row r="42" spans="1:5" x14ac:dyDescent="0.25">
      <c r="A42" s="56" t="s">
        <v>16</v>
      </c>
      <c r="B42" s="56" t="s">
        <v>12</v>
      </c>
      <c r="C42" s="56" t="s">
        <v>10</v>
      </c>
      <c r="D42" s="83" t="s">
        <v>163</v>
      </c>
      <c r="E42" s="84" t="s">
        <v>9</v>
      </c>
    </row>
    <row r="43" spans="1:5" x14ac:dyDescent="0.25">
      <c r="A43" s="84" t="s">
        <v>16</v>
      </c>
      <c r="B43" s="84" t="s">
        <v>12</v>
      </c>
      <c r="C43" s="84" t="s">
        <v>11</v>
      </c>
      <c r="D43" s="98">
        <v>1.78</v>
      </c>
      <c r="E43" s="84" t="s">
        <v>9</v>
      </c>
    </row>
    <row r="44" spans="1:5" x14ac:dyDescent="0.25">
      <c r="A44" s="56" t="s">
        <v>17</v>
      </c>
      <c r="B44" s="56" t="s">
        <v>7</v>
      </c>
      <c r="C44" s="56" t="s">
        <v>8</v>
      </c>
      <c r="D44" s="97">
        <v>1.65</v>
      </c>
      <c r="E44" s="84" t="s">
        <v>9</v>
      </c>
    </row>
    <row r="45" spans="1:5" x14ac:dyDescent="0.25">
      <c r="A45" s="84" t="s">
        <v>17</v>
      </c>
      <c r="B45" s="84" t="s">
        <v>7</v>
      </c>
      <c r="C45" s="84" t="s">
        <v>10</v>
      </c>
      <c r="D45" s="98">
        <v>0.57999999999999996</v>
      </c>
      <c r="E45" s="84" t="s">
        <v>9</v>
      </c>
    </row>
    <row r="46" spans="1:5" x14ac:dyDescent="0.25">
      <c r="A46" s="56" t="s">
        <v>17</v>
      </c>
      <c r="B46" s="56" t="s">
        <v>7</v>
      </c>
      <c r="C46" s="56" t="s">
        <v>11</v>
      </c>
      <c r="D46" s="97">
        <v>1.1299999999999999</v>
      </c>
      <c r="E46" s="84" t="s">
        <v>9</v>
      </c>
    </row>
    <row r="47" spans="1:5" x14ac:dyDescent="0.25">
      <c r="A47" s="84" t="s">
        <v>17</v>
      </c>
      <c r="B47" s="84" t="s">
        <v>12</v>
      </c>
      <c r="C47" s="84" t="s">
        <v>8</v>
      </c>
      <c r="D47" s="98">
        <v>6.95</v>
      </c>
      <c r="E47" s="84" t="s">
        <v>9</v>
      </c>
    </row>
    <row r="48" spans="1:5" x14ac:dyDescent="0.25">
      <c r="A48" s="56" t="s">
        <v>17</v>
      </c>
      <c r="B48" s="56" t="s">
        <v>12</v>
      </c>
      <c r="C48" s="56" t="s">
        <v>10</v>
      </c>
      <c r="D48" s="83" t="s">
        <v>163</v>
      </c>
      <c r="E48" s="84" t="s">
        <v>9</v>
      </c>
    </row>
    <row r="49" spans="1:5" x14ac:dyDescent="0.25">
      <c r="A49" s="84" t="s">
        <v>17</v>
      </c>
      <c r="B49" s="84" t="s">
        <v>12</v>
      </c>
      <c r="C49" s="84" t="s">
        <v>11</v>
      </c>
      <c r="D49" s="98">
        <v>3.59</v>
      </c>
      <c r="E49" s="84" t="s">
        <v>9</v>
      </c>
    </row>
    <row r="50" spans="1:5" x14ac:dyDescent="0.25">
      <c r="A50" s="56" t="s">
        <v>18</v>
      </c>
      <c r="B50" s="56" t="s">
        <v>7</v>
      </c>
      <c r="C50" s="56" t="s">
        <v>8</v>
      </c>
      <c r="D50" s="97">
        <v>1.59</v>
      </c>
      <c r="E50" s="84" t="s">
        <v>9</v>
      </c>
    </row>
    <row r="51" spans="1:5" x14ac:dyDescent="0.25">
      <c r="A51" s="84" t="s">
        <v>18</v>
      </c>
      <c r="B51" s="84" t="s">
        <v>7</v>
      </c>
      <c r="C51" s="84" t="s">
        <v>10</v>
      </c>
      <c r="D51" s="98">
        <v>0.87</v>
      </c>
      <c r="E51" s="84" t="s">
        <v>9</v>
      </c>
    </row>
    <row r="52" spans="1:5" x14ac:dyDescent="0.25">
      <c r="A52" s="56" t="s">
        <v>18</v>
      </c>
      <c r="B52" s="56" t="s">
        <v>7</v>
      </c>
      <c r="C52" s="56" t="s">
        <v>11</v>
      </c>
      <c r="D52" s="97">
        <v>1.24</v>
      </c>
      <c r="E52" s="84" t="s">
        <v>9</v>
      </c>
    </row>
    <row r="53" spans="1:5" x14ac:dyDescent="0.25">
      <c r="A53" s="84" t="s">
        <v>18</v>
      </c>
      <c r="B53" s="84" t="s">
        <v>12</v>
      </c>
      <c r="C53" s="84" t="s">
        <v>8</v>
      </c>
      <c r="D53" s="85" t="s">
        <v>163</v>
      </c>
      <c r="E53" s="84" t="s">
        <v>9</v>
      </c>
    </row>
    <row r="54" spans="1:5" x14ac:dyDescent="0.25">
      <c r="A54" s="56" t="s">
        <v>18</v>
      </c>
      <c r="B54" s="56" t="s">
        <v>12</v>
      </c>
      <c r="C54" s="56" t="s">
        <v>10</v>
      </c>
      <c r="D54" s="83" t="s">
        <v>163</v>
      </c>
      <c r="E54" s="84" t="s">
        <v>9</v>
      </c>
    </row>
    <row r="55" spans="1:5" x14ac:dyDescent="0.25">
      <c r="A55" s="84" t="s">
        <v>18</v>
      </c>
      <c r="B55" s="84" t="s">
        <v>12</v>
      </c>
      <c r="C55" s="84" t="s">
        <v>11</v>
      </c>
      <c r="D55" s="85" t="s">
        <v>163</v>
      </c>
      <c r="E55" s="84" t="s">
        <v>9</v>
      </c>
    </row>
    <row r="56" spans="1:5" x14ac:dyDescent="0.25">
      <c r="A56" s="56" t="s">
        <v>19</v>
      </c>
      <c r="B56" s="56" t="s">
        <v>7</v>
      </c>
      <c r="C56" s="56" t="s">
        <v>8</v>
      </c>
      <c r="D56" s="97">
        <v>1.6</v>
      </c>
      <c r="E56" s="84" t="s">
        <v>9</v>
      </c>
    </row>
    <row r="57" spans="1:5" x14ac:dyDescent="0.25">
      <c r="A57" s="84" t="s">
        <v>19</v>
      </c>
      <c r="B57" s="84" t="s">
        <v>7</v>
      </c>
      <c r="C57" s="84" t="s">
        <v>10</v>
      </c>
      <c r="D57" s="98">
        <v>0.51</v>
      </c>
      <c r="E57" s="84" t="s">
        <v>9</v>
      </c>
    </row>
    <row r="58" spans="1:5" x14ac:dyDescent="0.25">
      <c r="A58" s="56" t="s">
        <v>19</v>
      </c>
      <c r="B58" s="56" t="s">
        <v>7</v>
      </c>
      <c r="C58" s="56" t="s">
        <v>11</v>
      </c>
      <c r="D58" s="97">
        <v>1.07</v>
      </c>
      <c r="E58" s="84" t="s">
        <v>9</v>
      </c>
    </row>
    <row r="59" spans="1:5" x14ac:dyDescent="0.25">
      <c r="A59" s="84" t="s">
        <v>19</v>
      </c>
      <c r="B59" s="84" t="s">
        <v>12</v>
      </c>
      <c r="C59" s="84" t="s">
        <v>8</v>
      </c>
      <c r="D59" s="98">
        <v>3.49</v>
      </c>
      <c r="E59" s="84" t="s">
        <v>9</v>
      </c>
    </row>
    <row r="60" spans="1:5" x14ac:dyDescent="0.25">
      <c r="A60" s="56" t="s">
        <v>19</v>
      </c>
      <c r="B60" s="56" t="s">
        <v>12</v>
      </c>
      <c r="C60" s="56" t="s">
        <v>10</v>
      </c>
      <c r="D60" s="83" t="s">
        <v>163</v>
      </c>
      <c r="E60" s="84" t="s">
        <v>9</v>
      </c>
    </row>
    <row r="61" spans="1:5" x14ac:dyDescent="0.25">
      <c r="A61" s="84" t="s">
        <v>19</v>
      </c>
      <c r="B61" s="84" t="s">
        <v>12</v>
      </c>
      <c r="C61" s="84" t="s">
        <v>11</v>
      </c>
      <c r="D61" s="98">
        <v>1.8</v>
      </c>
      <c r="E61" s="84" t="s">
        <v>9</v>
      </c>
    </row>
    <row r="62" spans="1:5" x14ac:dyDescent="0.25">
      <c r="A62" s="56" t="s">
        <v>20</v>
      </c>
      <c r="B62" s="56" t="s">
        <v>7</v>
      </c>
      <c r="C62" s="56" t="s">
        <v>8</v>
      </c>
      <c r="D62" s="97">
        <v>1.61</v>
      </c>
      <c r="E62" s="84" t="s">
        <v>9</v>
      </c>
    </row>
    <row r="63" spans="1:5" x14ac:dyDescent="0.25">
      <c r="A63" s="84" t="s">
        <v>20</v>
      </c>
      <c r="B63" s="84" t="s">
        <v>7</v>
      </c>
      <c r="C63" s="84" t="s">
        <v>10</v>
      </c>
      <c r="D63" s="98">
        <v>0.37</v>
      </c>
      <c r="E63" s="84" t="s">
        <v>9</v>
      </c>
    </row>
    <row r="64" spans="1:5" x14ac:dyDescent="0.25">
      <c r="A64" s="56" t="s">
        <v>20</v>
      </c>
      <c r="B64" s="56" t="s">
        <v>7</v>
      </c>
      <c r="C64" s="56" t="s">
        <v>11</v>
      </c>
      <c r="D64" s="97">
        <v>1.01</v>
      </c>
      <c r="E64" s="84" t="s">
        <v>9</v>
      </c>
    </row>
    <row r="65" spans="1:5" x14ac:dyDescent="0.25">
      <c r="A65" s="84" t="s">
        <v>20</v>
      </c>
      <c r="B65" s="84" t="s">
        <v>12</v>
      </c>
      <c r="C65" s="84" t="s">
        <v>8</v>
      </c>
      <c r="D65" s="85" t="s">
        <v>163</v>
      </c>
      <c r="E65" s="84" t="s">
        <v>9</v>
      </c>
    </row>
    <row r="66" spans="1:5" x14ac:dyDescent="0.25">
      <c r="A66" s="56" t="s">
        <v>20</v>
      </c>
      <c r="B66" s="56" t="s">
        <v>12</v>
      </c>
      <c r="C66" s="56" t="s">
        <v>10</v>
      </c>
      <c r="D66" s="97">
        <v>3.75</v>
      </c>
      <c r="E66" s="84" t="s">
        <v>9</v>
      </c>
    </row>
    <row r="67" spans="1:5" x14ac:dyDescent="0.25">
      <c r="A67" s="84" t="s">
        <v>20</v>
      </c>
      <c r="B67" s="84" t="s">
        <v>12</v>
      </c>
      <c r="C67" s="84" t="s">
        <v>11</v>
      </c>
      <c r="D67" s="98">
        <v>1.81</v>
      </c>
      <c r="E67" s="84" t="s">
        <v>9</v>
      </c>
    </row>
    <row r="68" spans="1:5" x14ac:dyDescent="0.25">
      <c r="A68" s="56" t="s">
        <v>21</v>
      </c>
      <c r="B68" s="56" t="s">
        <v>7</v>
      </c>
      <c r="C68" s="56" t="s">
        <v>8</v>
      </c>
      <c r="D68" s="97">
        <v>1.98</v>
      </c>
      <c r="E68" s="84" t="s">
        <v>9</v>
      </c>
    </row>
    <row r="69" spans="1:5" x14ac:dyDescent="0.25">
      <c r="A69" s="84" t="s">
        <v>21</v>
      </c>
      <c r="B69" s="84" t="s">
        <v>7</v>
      </c>
      <c r="C69" s="84" t="s">
        <v>10</v>
      </c>
      <c r="D69" s="98">
        <v>0.9</v>
      </c>
      <c r="E69" s="84" t="s">
        <v>9</v>
      </c>
    </row>
    <row r="70" spans="1:5" x14ac:dyDescent="0.25">
      <c r="A70" s="56" t="s">
        <v>21</v>
      </c>
      <c r="B70" s="56" t="s">
        <v>7</v>
      </c>
      <c r="C70" s="56" t="s">
        <v>11</v>
      </c>
      <c r="D70" s="97">
        <v>1.45</v>
      </c>
      <c r="E70" s="84" t="s">
        <v>9</v>
      </c>
    </row>
    <row r="71" spans="1:5" x14ac:dyDescent="0.25">
      <c r="A71" s="84" t="s">
        <v>21</v>
      </c>
      <c r="B71" s="84" t="s">
        <v>12</v>
      </c>
      <c r="C71" s="84" t="s">
        <v>8</v>
      </c>
      <c r="D71" s="85" t="s">
        <v>163</v>
      </c>
      <c r="E71" s="84" t="s">
        <v>9</v>
      </c>
    </row>
    <row r="72" spans="1:5" x14ac:dyDescent="0.25">
      <c r="A72" s="56" t="s">
        <v>21</v>
      </c>
      <c r="B72" s="56" t="s">
        <v>12</v>
      </c>
      <c r="C72" s="56" t="s">
        <v>10</v>
      </c>
      <c r="D72" s="83" t="s">
        <v>163</v>
      </c>
      <c r="E72" s="84" t="s">
        <v>9</v>
      </c>
    </row>
    <row r="73" spans="1:5" x14ac:dyDescent="0.25">
      <c r="A73" s="84" t="s">
        <v>21</v>
      </c>
      <c r="B73" s="84" t="s">
        <v>12</v>
      </c>
      <c r="C73" s="84" t="s">
        <v>11</v>
      </c>
      <c r="D73" s="85" t="s">
        <v>163</v>
      </c>
      <c r="E73" s="84" t="s">
        <v>9</v>
      </c>
    </row>
    <row r="74" spans="1:5" x14ac:dyDescent="0.25">
      <c r="A74" s="56" t="s">
        <v>22</v>
      </c>
      <c r="B74" s="56" t="s">
        <v>7</v>
      </c>
      <c r="C74" s="56" t="s">
        <v>8</v>
      </c>
      <c r="D74" s="97">
        <v>1.86</v>
      </c>
      <c r="E74" s="84" t="s">
        <v>9</v>
      </c>
    </row>
    <row r="75" spans="1:5" x14ac:dyDescent="0.25">
      <c r="A75" s="84" t="s">
        <v>22</v>
      </c>
      <c r="B75" s="84" t="s">
        <v>7</v>
      </c>
      <c r="C75" s="84" t="s">
        <v>10</v>
      </c>
      <c r="D75" s="98">
        <v>0.53</v>
      </c>
      <c r="E75" s="84" t="s">
        <v>9</v>
      </c>
    </row>
    <row r="76" spans="1:5" x14ac:dyDescent="0.25">
      <c r="A76" s="56" t="s">
        <v>22</v>
      </c>
      <c r="B76" s="56" t="s">
        <v>7</v>
      </c>
      <c r="C76" s="56" t="s">
        <v>11</v>
      </c>
      <c r="D76" s="97">
        <v>1.21</v>
      </c>
      <c r="E76" s="84" t="s">
        <v>9</v>
      </c>
    </row>
    <row r="77" spans="1:5" x14ac:dyDescent="0.25">
      <c r="A77" s="84" t="s">
        <v>22</v>
      </c>
      <c r="B77" s="84" t="s">
        <v>12</v>
      </c>
      <c r="C77" s="84" t="s">
        <v>8</v>
      </c>
      <c r="D77" s="98">
        <v>3.57</v>
      </c>
      <c r="E77" s="84" t="s">
        <v>9</v>
      </c>
    </row>
    <row r="78" spans="1:5" x14ac:dyDescent="0.25">
      <c r="A78" s="56" t="s">
        <v>22</v>
      </c>
      <c r="B78" s="56" t="s">
        <v>12</v>
      </c>
      <c r="C78" s="56" t="s">
        <v>10</v>
      </c>
      <c r="D78" s="83" t="s">
        <v>163</v>
      </c>
      <c r="E78" s="84" t="s">
        <v>9</v>
      </c>
    </row>
    <row r="79" spans="1:5" x14ac:dyDescent="0.25">
      <c r="A79" s="84" t="s">
        <v>22</v>
      </c>
      <c r="B79" s="84" t="s">
        <v>12</v>
      </c>
      <c r="C79" s="84" t="s">
        <v>11</v>
      </c>
      <c r="D79" s="98">
        <v>1.84</v>
      </c>
      <c r="E79" s="84" t="s">
        <v>9</v>
      </c>
    </row>
    <row r="80" spans="1:5" x14ac:dyDescent="0.25">
      <c r="A80" s="56" t="s">
        <v>23</v>
      </c>
      <c r="B80" s="56" t="s">
        <v>7</v>
      </c>
      <c r="C80" s="56" t="s">
        <v>8</v>
      </c>
      <c r="D80" s="97">
        <v>1.3</v>
      </c>
      <c r="E80" s="84" t="s">
        <v>9</v>
      </c>
    </row>
    <row r="81" spans="1:5" x14ac:dyDescent="0.25">
      <c r="A81" s="84" t="s">
        <v>23</v>
      </c>
      <c r="B81" s="84" t="s">
        <v>7</v>
      </c>
      <c r="C81" s="84" t="s">
        <v>10</v>
      </c>
      <c r="D81" s="98">
        <v>0.38</v>
      </c>
      <c r="E81" s="84" t="s">
        <v>9</v>
      </c>
    </row>
    <row r="82" spans="1:5" x14ac:dyDescent="0.25">
      <c r="A82" s="56" t="s">
        <v>23</v>
      </c>
      <c r="B82" s="56" t="s">
        <v>7</v>
      </c>
      <c r="C82" s="56" t="s">
        <v>11</v>
      </c>
      <c r="D82" s="97">
        <v>0.85</v>
      </c>
      <c r="E82" s="84" t="s">
        <v>9</v>
      </c>
    </row>
    <row r="83" spans="1:5" x14ac:dyDescent="0.25">
      <c r="A83" s="84" t="s">
        <v>23</v>
      </c>
      <c r="B83" s="84" t="s">
        <v>12</v>
      </c>
      <c r="C83" s="84" t="s">
        <v>8</v>
      </c>
      <c r="D83" s="98">
        <v>3.59</v>
      </c>
      <c r="E83" s="84" t="s">
        <v>9</v>
      </c>
    </row>
    <row r="84" spans="1:5" x14ac:dyDescent="0.25">
      <c r="A84" s="56" t="s">
        <v>23</v>
      </c>
      <c r="B84" s="56" t="s">
        <v>12</v>
      </c>
      <c r="C84" s="56" t="s">
        <v>10</v>
      </c>
      <c r="D84" s="83" t="s">
        <v>163</v>
      </c>
      <c r="E84" s="84" t="s">
        <v>9</v>
      </c>
    </row>
    <row r="85" spans="1:5" x14ac:dyDescent="0.25">
      <c r="A85" s="84" t="s">
        <v>23</v>
      </c>
      <c r="B85" s="84" t="s">
        <v>12</v>
      </c>
      <c r="C85" s="84" t="s">
        <v>11</v>
      </c>
      <c r="D85" s="98">
        <v>1.86</v>
      </c>
      <c r="E85" s="84" t="s">
        <v>9</v>
      </c>
    </row>
    <row r="86" spans="1:5" x14ac:dyDescent="0.25">
      <c r="A86" s="56" t="s">
        <v>161</v>
      </c>
      <c r="B86" s="56" t="s">
        <v>7</v>
      </c>
      <c r="C86" s="56" t="s">
        <v>8</v>
      </c>
      <c r="D86" s="97">
        <v>5.24</v>
      </c>
      <c r="E86" t="s">
        <v>24</v>
      </c>
    </row>
    <row r="87" spans="1:5" x14ac:dyDescent="0.25">
      <c r="A87" s="84" t="s">
        <v>161</v>
      </c>
      <c r="B87" s="84" t="s">
        <v>7</v>
      </c>
      <c r="C87" s="84" t="s">
        <v>10</v>
      </c>
      <c r="D87" s="98">
        <v>3.07</v>
      </c>
      <c r="E87" s="56" t="s">
        <v>24</v>
      </c>
    </row>
    <row r="88" spans="1:5" x14ac:dyDescent="0.25">
      <c r="A88" s="56" t="s">
        <v>161</v>
      </c>
      <c r="B88" s="56" t="s">
        <v>7</v>
      </c>
      <c r="C88" s="56" t="s">
        <v>11</v>
      </c>
      <c r="D88" s="97">
        <v>4.18</v>
      </c>
      <c r="E88" s="56" t="s">
        <v>24</v>
      </c>
    </row>
    <row r="89" spans="1:5" x14ac:dyDescent="0.25">
      <c r="A89" s="84" t="s">
        <v>161</v>
      </c>
      <c r="B89" s="84" t="s">
        <v>12</v>
      </c>
      <c r="C89" s="84" t="s">
        <v>8</v>
      </c>
      <c r="D89" s="98">
        <v>5.93</v>
      </c>
      <c r="E89" s="56" t="s">
        <v>24</v>
      </c>
    </row>
    <row r="90" spans="1:5" x14ac:dyDescent="0.25">
      <c r="A90" s="56" t="s">
        <v>161</v>
      </c>
      <c r="B90" s="56" t="s">
        <v>12</v>
      </c>
      <c r="C90" s="56" t="s">
        <v>10</v>
      </c>
      <c r="D90" s="97">
        <v>2.12</v>
      </c>
      <c r="E90" s="56" t="s">
        <v>24</v>
      </c>
    </row>
    <row r="91" spans="1:5" x14ac:dyDescent="0.25">
      <c r="A91" s="84" t="s">
        <v>161</v>
      </c>
      <c r="B91" s="84" t="s">
        <v>12</v>
      </c>
      <c r="C91" s="84" t="s">
        <v>11</v>
      </c>
      <c r="D91" s="98">
        <v>4.09</v>
      </c>
      <c r="E91" s="56" t="s">
        <v>24</v>
      </c>
    </row>
    <row r="92" spans="1:5" x14ac:dyDescent="0.25">
      <c r="A92" s="56" t="s">
        <v>157</v>
      </c>
      <c r="B92" s="56" t="s">
        <v>7</v>
      </c>
      <c r="C92" s="56" t="s">
        <v>8</v>
      </c>
      <c r="D92" s="97">
        <v>5.23</v>
      </c>
      <c r="E92" s="56" t="s">
        <v>24</v>
      </c>
    </row>
    <row r="93" spans="1:5" x14ac:dyDescent="0.25">
      <c r="A93" s="84" t="s">
        <v>157</v>
      </c>
      <c r="B93" s="84" t="s">
        <v>7</v>
      </c>
      <c r="C93" s="84" t="s">
        <v>10</v>
      </c>
      <c r="D93" s="98">
        <v>2.87</v>
      </c>
      <c r="E93" s="56" t="s">
        <v>24</v>
      </c>
    </row>
    <row r="94" spans="1:5" x14ac:dyDescent="0.25">
      <c r="A94" s="56" t="s">
        <v>157</v>
      </c>
      <c r="B94" s="56" t="s">
        <v>7</v>
      </c>
      <c r="C94" s="56" t="s">
        <v>11</v>
      </c>
      <c r="D94" s="97">
        <v>4.07</v>
      </c>
      <c r="E94" s="56" t="s">
        <v>24</v>
      </c>
    </row>
    <row r="95" spans="1:5" x14ac:dyDescent="0.25">
      <c r="A95" s="84" t="s">
        <v>157</v>
      </c>
      <c r="B95" s="84" t="s">
        <v>12</v>
      </c>
      <c r="C95" s="84" t="s">
        <v>8</v>
      </c>
      <c r="D95" s="98">
        <v>3.99</v>
      </c>
      <c r="E95" s="56" t="s">
        <v>24</v>
      </c>
    </row>
    <row r="96" spans="1:5" x14ac:dyDescent="0.25">
      <c r="A96" s="56" t="s">
        <v>157</v>
      </c>
      <c r="B96" s="56" t="s">
        <v>12</v>
      </c>
      <c r="C96" s="56" t="s">
        <v>10</v>
      </c>
      <c r="D96" s="97">
        <v>4.2699999999999996</v>
      </c>
      <c r="E96" s="56" t="s">
        <v>24</v>
      </c>
    </row>
    <row r="97" spans="1:5" x14ac:dyDescent="0.25">
      <c r="A97" s="84" t="s">
        <v>157</v>
      </c>
      <c r="B97" s="84" t="s">
        <v>12</v>
      </c>
      <c r="C97" s="84" t="s">
        <v>11</v>
      </c>
      <c r="D97" s="98">
        <v>4.13</v>
      </c>
      <c r="E97" s="56" t="s">
        <v>24</v>
      </c>
    </row>
    <row r="98" spans="1:5" x14ac:dyDescent="0.25">
      <c r="A98" s="56" t="s">
        <v>6</v>
      </c>
      <c r="B98" s="56" t="s">
        <v>7</v>
      </c>
      <c r="C98" s="56" t="s">
        <v>8</v>
      </c>
      <c r="D98" s="97">
        <v>6.25</v>
      </c>
      <c r="E98" s="56" t="s">
        <v>24</v>
      </c>
    </row>
    <row r="99" spans="1:5" x14ac:dyDescent="0.25">
      <c r="A99" s="84" t="s">
        <v>6</v>
      </c>
      <c r="B99" s="84" t="s">
        <v>7</v>
      </c>
      <c r="C99" s="84" t="s">
        <v>10</v>
      </c>
      <c r="D99" s="98">
        <v>3.7</v>
      </c>
      <c r="E99" s="56" t="s">
        <v>24</v>
      </c>
    </row>
    <row r="100" spans="1:5" x14ac:dyDescent="0.25">
      <c r="A100" s="56" t="s">
        <v>6</v>
      </c>
      <c r="B100" s="56" t="s">
        <v>7</v>
      </c>
      <c r="C100" s="56" t="s">
        <v>11</v>
      </c>
      <c r="D100" s="97">
        <v>5</v>
      </c>
      <c r="E100" s="56" t="s">
        <v>24</v>
      </c>
    </row>
    <row r="101" spans="1:5" x14ac:dyDescent="0.25">
      <c r="A101" s="84" t="s">
        <v>6</v>
      </c>
      <c r="B101" s="84" t="s">
        <v>12</v>
      </c>
      <c r="C101" s="84" t="s">
        <v>8</v>
      </c>
      <c r="D101" s="98">
        <v>8.11</v>
      </c>
      <c r="E101" s="56" t="s">
        <v>24</v>
      </c>
    </row>
    <row r="102" spans="1:5" x14ac:dyDescent="0.25">
      <c r="A102" s="56" t="s">
        <v>6</v>
      </c>
      <c r="B102" s="56" t="s">
        <v>12</v>
      </c>
      <c r="C102" s="56" t="s">
        <v>10</v>
      </c>
      <c r="D102" s="83" t="s">
        <v>163</v>
      </c>
      <c r="E102" s="56" t="s">
        <v>24</v>
      </c>
    </row>
    <row r="103" spans="1:5" x14ac:dyDescent="0.25">
      <c r="A103" s="84" t="s">
        <v>6</v>
      </c>
      <c r="B103" s="84" t="s">
        <v>12</v>
      </c>
      <c r="C103" s="84" t="s">
        <v>11</v>
      </c>
      <c r="D103" s="98">
        <v>4.18</v>
      </c>
      <c r="E103" s="56" t="s">
        <v>24</v>
      </c>
    </row>
    <row r="104" spans="1:5" x14ac:dyDescent="0.25">
      <c r="A104" s="56" t="s">
        <v>13</v>
      </c>
      <c r="B104" s="56" t="s">
        <v>7</v>
      </c>
      <c r="C104" s="56" t="s">
        <v>8</v>
      </c>
      <c r="D104" s="97">
        <v>6.63</v>
      </c>
      <c r="E104" s="56" t="s">
        <v>24</v>
      </c>
    </row>
    <row r="105" spans="1:5" x14ac:dyDescent="0.25">
      <c r="A105" s="84" t="s">
        <v>13</v>
      </c>
      <c r="B105" s="84" t="s">
        <v>7</v>
      </c>
      <c r="C105" s="84" t="s">
        <v>10</v>
      </c>
      <c r="D105" s="98">
        <v>2.66</v>
      </c>
      <c r="E105" s="56" t="s">
        <v>24</v>
      </c>
    </row>
    <row r="106" spans="1:5" x14ac:dyDescent="0.25">
      <c r="A106" s="56" t="s">
        <v>13</v>
      </c>
      <c r="B106" s="56" t="s">
        <v>7</v>
      </c>
      <c r="C106" s="56" t="s">
        <v>11</v>
      </c>
      <c r="D106" s="97">
        <v>4.68</v>
      </c>
      <c r="E106" s="56" t="s">
        <v>24</v>
      </c>
    </row>
    <row r="107" spans="1:5" x14ac:dyDescent="0.25">
      <c r="A107" s="84" t="s">
        <v>13</v>
      </c>
      <c r="B107" s="84" t="s">
        <v>12</v>
      </c>
      <c r="C107" s="84" t="s">
        <v>8</v>
      </c>
      <c r="D107" s="98">
        <v>8.24</v>
      </c>
      <c r="E107" s="56" t="s">
        <v>24</v>
      </c>
    </row>
    <row r="108" spans="1:5" x14ac:dyDescent="0.25">
      <c r="A108" s="56" t="s">
        <v>13</v>
      </c>
      <c r="B108" s="56" t="s">
        <v>12</v>
      </c>
      <c r="C108" s="56" t="s">
        <v>10</v>
      </c>
      <c r="D108" s="97">
        <v>2.19</v>
      </c>
      <c r="E108" s="56" t="s">
        <v>24</v>
      </c>
    </row>
    <row r="109" spans="1:5" x14ac:dyDescent="0.25">
      <c r="A109" s="84" t="s">
        <v>13</v>
      </c>
      <c r="B109" s="84" t="s">
        <v>12</v>
      </c>
      <c r="C109" s="84" t="s">
        <v>11</v>
      </c>
      <c r="D109" s="98">
        <v>5.31</v>
      </c>
      <c r="E109" s="56" t="s">
        <v>24</v>
      </c>
    </row>
    <row r="110" spans="1:5" x14ac:dyDescent="0.25">
      <c r="A110" s="56" t="s">
        <v>14</v>
      </c>
      <c r="B110" s="56" t="s">
        <v>7</v>
      </c>
      <c r="C110" s="56" t="s">
        <v>8</v>
      </c>
      <c r="D110" s="97">
        <v>6.96</v>
      </c>
      <c r="E110" s="56" t="s">
        <v>24</v>
      </c>
    </row>
    <row r="111" spans="1:5" x14ac:dyDescent="0.25">
      <c r="A111" s="84" t="s">
        <v>14</v>
      </c>
      <c r="B111" s="84" t="s">
        <v>7</v>
      </c>
      <c r="C111" s="84" t="s">
        <v>10</v>
      </c>
      <c r="D111" s="98">
        <v>3.71</v>
      </c>
      <c r="E111" s="56" t="s">
        <v>24</v>
      </c>
    </row>
    <row r="112" spans="1:5" x14ac:dyDescent="0.25">
      <c r="A112" s="56" t="s">
        <v>14</v>
      </c>
      <c r="B112" s="56" t="s">
        <v>7</v>
      </c>
      <c r="C112" s="56" t="s">
        <v>11</v>
      </c>
      <c r="D112" s="97">
        <v>5.36</v>
      </c>
      <c r="E112" s="56" t="s">
        <v>24</v>
      </c>
    </row>
    <row r="113" spans="1:5" x14ac:dyDescent="0.25">
      <c r="A113" s="84" t="s">
        <v>14</v>
      </c>
      <c r="B113" s="84" t="s">
        <v>12</v>
      </c>
      <c r="C113" s="84" t="s">
        <v>8</v>
      </c>
      <c r="D113" s="98">
        <v>4.18</v>
      </c>
      <c r="E113" s="56" t="s">
        <v>24</v>
      </c>
    </row>
    <row r="114" spans="1:5" x14ac:dyDescent="0.25">
      <c r="A114" s="56" t="s">
        <v>14</v>
      </c>
      <c r="B114" s="56" t="s">
        <v>12</v>
      </c>
      <c r="C114" s="56" t="s">
        <v>10</v>
      </c>
      <c r="D114" s="97">
        <v>2.2200000000000002</v>
      </c>
      <c r="E114" s="56" t="s">
        <v>24</v>
      </c>
    </row>
    <row r="115" spans="1:5" x14ac:dyDescent="0.25">
      <c r="A115" s="84" t="s">
        <v>14</v>
      </c>
      <c r="B115" s="84" t="s">
        <v>12</v>
      </c>
      <c r="C115" s="84" t="s">
        <v>11</v>
      </c>
      <c r="D115" s="98">
        <v>3.23</v>
      </c>
      <c r="E115" s="56" t="s">
        <v>24</v>
      </c>
    </row>
    <row r="116" spans="1:5" x14ac:dyDescent="0.25">
      <c r="A116" s="56" t="s">
        <v>15</v>
      </c>
      <c r="B116" s="56" t="s">
        <v>7</v>
      </c>
      <c r="C116" s="56" t="s">
        <v>8</v>
      </c>
      <c r="D116" s="97">
        <v>7.28</v>
      </c>
      <c r="E116" s="56" t="s">
        <v>24</v>
      </c>
    </row>
    <row r="117" spans="1:5" x14ac:dyDescent="0.25">
      <c r="A117" s="84" t="s">
        <v>15</v>
      </c>
      <c r="B117" s="84" t="s">
        <v>7</v>
      </c>
      <c r="C117" s="84" t="s">
        <v>10</v>
      </c>
      <c r="D117" s="98">
        <v>3.5</v>
      </c>
      <c r="E117" s="56" t="s">
        <v>24</v>
      </c>
    </row>
    <row r="118" spans="1:5" x14ac:dyDescent="0.25">
      <c r="A118" s="56" t="s">
        <v>15</v>
      </c>
      <c r="B118" s="56" t="s">
        <v>7</v>
      </c>
      <c r="C118" s="56" t="s">
        <v>11</v>
      </c>
      <c r="D118" s="97">
        <v>5.41</v>
      </c>
      <c r="E118" s="56" t="s">
        <v>24</v>
      </c>
    </row>
    <row r="119" spans="1:5" x14ac:dyDescent="0.25">
      <c r="A119" s="84" t="s">
        <v>15</v>
      </c>
      <c r="B119" s="84" t="s">
        <v>12</v>
      </c>
      <c r="C119" s="84" t="s">
        <v>8</v>
      </c>
      <c r="D119" s="98">
        <v>8.43</v>
      </c>
      <c r="E119" s="56" t="s">
        <v>24</v>
      </c>
    </row>
    <row r="120" spans="1:5" x14ac:dyDescent="0.25">
      <c r="A120" s="56" t="s">
        <v>15</v>
      </c>
      <c r="B120" s="56" t="s">
        <v>12</v>
      </c>
      <c r="C120" s="56" t="s">
        <v>10</v>
      </c>
      <c r="D120" s="83" t="s">
        <v>163</v>
      </c>
      <c r="E120" s="56" t="s">
        <v>24</v>
      </c>
    </row>
    <row r="121" spans="1:5" x14ac:dyDescent="0.25">
      <c r="A121" s="84" t="s">
        <v>15</v>
      </c>
      <c r="B121" s="84" t="s">
        <v>12</v>
      </c>
      <c r="C121" s="84" t="s">
        <v>11</v>
      </c>
      <c r="D121" s="98">
        <v>4.3499999999999996</v>
      </c>
      <c r="E121" s="56" t="s">
        <v>24</v>
      </c>
    </row>
    <row r="122" spans="1:5" x14ac:dyDescent="0.25">
      <c r="A122" s="56" t="s">
        <v>16</v>
      </c>
      <c r="B122" s="56" t="s">
        <v>7</v>
      </c>
      <c r="C122" s="56" t="s">
        <v>8</v>
      </c>
      <c r="D122" s="97">
        <v>7.05</v>
      </c>
      <c r="E122" s="56" t="s">
        <v>24</v>
      </c>
    </row>
    <row r="123" spans="1:5" x14ac:dyDescent="0.25">
      <c r="A123" s="84" t="s">
        <v>16</v>
      </c>
      <c r="B123" s="84" t="s">
        <v>7</v>
      </c>
      <c r="C123" s="84" t="s">
        <v>10</v>
      </c>
      <c r="D123" s="98">
        <v>3.85</v>
      </c>
      <c r="E123" s="56" t="s">
        <v>24</v>
      </c>
    </row>
    <row r="124" spans="1:5" x14ac:dyDescent="0.25">
      <c r="A124" s="56" t="s">
        <v>16</v>
      </c>
      <c r="B124" s="56" t="s">
        <v>7</v>
      </c>
      <c r="C124" s="56" t="s">
        <v>11</v>
      </c>
      <c r="D124" s="97">
        <v>5.47</v>
      </c>
      <c r="E124" s="56" t="s">
        <v>24</v>
      </c>
    </row>
    <row r="125" spans="1:5" x14ac:dyDescent="0.25">
      <c r="A125" s="84" t="s">
        <v>16</v>
      </c>
      <c r="B125" s="84" t="s">
        <v>12</v>
      </c>
      <c r="C125" s="84" t="s">
        <v>8</v>
      </c>
      <c r="D125" s="98">
        <v>16.93</v>
      </c>
      <c r="E125" s="56" t="s">
        <v>24</v>
      </c>
    </row>
    <row r="126" spans="1:5" x14ac:dyDescent="0.25">
      <c r="A126" s="56" t="s">
        <v>16</v>
      </c>
      <c r="B126" s="56" t="s">
        <v>12</v>
      </c>
      <c r="C126" s="56" t="s">
        <v>10</v>
      </c>
      <c r="D126" s="97">
        <v>4.49</v>
      </c>
      <c r="E126" s="56" t="s">
        <v>24</v>
      </c>
    </row>
    <row r="127" spans="1:5" x14ac:dyDescent="0.25">
      <c r="A127" s="84" t="s">
        <v>16</v>
      </c>
      <c r="B127" s="84" t="s">
        <v>12</v>
      </c>
      <c r="C127" s="84" t="s">
        <v>11</v>
      </c>
      <c r="D127" s="98">
        <v>10.9</v>
      </c>
      <c r="E127" s="56" t="s">
        <v>24</v>
      </c>
    </row>
    <row r="128" spans="1:5" x14ac:dyDescent="0.25">
      <c r="A128" s="56" t="s">
        <v>17</v>
      </c>
      <c r="B128" s="56" t="s">
        <v>7</v>
      </c>
      <c r="C128" s="56" t="s">
        <v>8</v>
      </c>
      <c r="D128" s="97">
        <v>7.2</v>
      </c>
      <c r="E128" s="56" t="s">
        <v>24</v>
      </c>
    </row>
    <row r="129" spans="1:5" x14ac:dyDescent="0.25">
      <c r="A129" s="84" t="s">
        <v>17</v>
      </c>
      <c r="B129" s="84" t="s">
        <v>7</v>
      </c>
      <c r="C129" s="84" t="s">
        <v>10</v>
      </c>
      <c r="D129" s="98">
        <v>3.58</v>
      </c>
      <c r="E129" s="56" t="s">
        <v>24</v>
      </c>
    </row>
    <row r="130" spans="1:5" x14ac:dyDescent="0.25">
      <c r="A130" s="56" t="s">
        <v>17</v>
      </c>
      <c r="B130" s="56" t="s">
        <v>7</v>
      </c>
      <c r="C130" s="56" t="s">
        <v>11</v>
      </c>
      <c r="D130" s="97">
        <v>5.41</v>
      </c>
      <c r="E130" s="56" t="s">
        <v>24</v>
      </c>
    </row>
    <row r="131" spans="1:5" x14ac:dyDescent="0.25">
      <c r="A131" s="84" t="s">
        <v>17</v>
      </c>
      <c r="B131" s="84" t="s">
        <v>12</v>
      </c>
      <c r="C131" s="84" t="s">
        <v>8</v>
      </c>
      <c r="D131" s="98">
        <v>6.36</v>
      </c>
      <c r="E131" s="56" t="s">
        <v>24</v>
      </c>
    </row>
    <row r="132" spans="1:5" x14ac:dyDescent="0.25">
      <c r="A132" s="56" t="s">
        <v>17</v>
      </c>
      <c r="B132" s="56" t="s">
        <v>12</v>
      </c>
      <c r="C132" s="56" t="s">
        <v>10</v>
      </c>
      <c r="D132" s="97">
        <v>2.25</v>
      </c>
      <c r="E132" s="56" t="s">
        <v>24</v>
      </c>
    </row>
    <row r="133" spans="1:5" x14ac:dyDescent="0.25">
      <c r="A133" s="84" t="s">
        <v>17</v>
      </c>
      <c r="B133" s="84" t="s">
        <v>12</v>
      </c>
      <c r="C133" s="84" t="s">
        <v>11</v>
      </c>
      <c r="D133" s="98">
        <v>4.3600000000000003</v>
      </c>
      <c r="E133" s="56" t="s">
        <v>24</v>
      </c>
    </row>
    <row r="134" spans="1:5" x14ac:dyDescent="0.25">
      <c r="A134" s="56" t="s">
        <v>18</v>
      </c>
      <c r="B134" s="56" t="s">
        <v>7</v>
      </c>
      <c r="C134" s="56" t="s">
        <v>8</v>
      </c>
      <c r="D134" s="97">
        <v>5.55</v>
      </c>
      <c r="E134" s="56" t="s">
        <v>24</v>
      </c>
    </row>
    <row r="135" spans="1:5" x14ac:dyDescent="0.25">
      <c r="A135" s="84" t="s">
        <v>18</v>
      </c>
      <c r="B135" s="84" t="s">
        <v>7</v>
      </c>
      <c r="C135" s="84" t="s">
        <v>10</v>
      </c>
      <c r="D135" s="98">
        <v>2.79</v>
      </c>
      <c r="E135" s="56" t="s">
        <v>24</v>
      </c>
    </row>
    <row r="136" spans="1:5" x14ac:dyDescent="0.25">
      <c r="A136" s="56" t="s">
        <v>18</v>
      </c>
      <c r="B136" s="56" t="s">
        <v>7</v>
      </c>
      <c r="C136" s="56" t="s">
        <v>11</v>
      </c>
      <c r="D136" s="97">
        <v>4.1900000000000004</v>
      </c>
      <c r="E136" s="56" t="s">
        <v>24</v>
      </c>
    </row>
    <row r="137" spans="1:5" x14ac:dyDescent="0.25">
      <c r="A137" s="84" t="s">
        <v>18</v>
      </c>
      <c r="B137" s="84" t="s">
        <v>12</v>
      </c>
      <c r="C137" s="84" t="s">
        <v>8</v>
      </c>
      <c r="D137" s="98">
        <v>4.2300000000000004</v>
      </c>
      <c r="E137" s="56" t="s">
        <v>24</v>
      </c>
    </row>
    <row r="138" spans="1:5" x14ac:dyDescent="0.25">
      <c r="A138" s="56" t="s">
        <v>18</v>
      </c>
      <c r="B138" s="56" t="s">
        <v>12</v>
      </c>
      <c r="C138" s="56" t="s">
        <v>10</v>
      </c>
      <c r="D138" s="97">
        <v>2.25</v>
      </c>
      <c r="E138" s="56" t="s">
        <v>24</v>
      </c>
    </row>
    <row r="139" spans="1:5" x14ac:dyDescent="0.25">
      <c r="A139" s="84" t="s">
        <v>18</v>
      </c>
      <c r="B139" s="84" t="s">
        <v>12</v>
      </c>
      <c r="C139" s="84" t="s">
        <v>11</v>
      </c>
      <c r="D139" s="98">
        <v>3.27</v>
      </c>
      <c r="E139" s="56" t="s">
        <v>24</v>
      </c>
    </row>
    <row r="140" spans="1:5" x14ac:dyDescent="0.25">
      <c r="A140" s="56" t="s">
        <v>19</v>
      </c>
      <c r="B140" s="56" t="s">
        <v>7</v>
      </c>
      <c r="C140" s="56" t="s">
        <v>8</v>
      </c>
      <c r="D140" s="97">
        <v>5.72</v>
      </c>
      <c r="E140" s="56" t="s">
        <v>24</v>
      </c>
    </row>
    <row r="141" spans="1:5" x14ac:dyDescent="0.25">
      <c r="A141" s="84" t="s">
        <v>19</v>
      </c>
      <c r="B141" s="84" t="s">
        <v>7</v>
      </c>
      <c r="C141" s="84" t="s">
        <v>10</v>
      </c>
      <c r="D141" s="98">
        <v>3.05</v>
      </c>
      <c r="E141" s="56" t="s">
        <v>24</v>
      </c>
    </row>
    <row r="142" spans="1:5" x14ac:dyDescent="0.25">
      <c r="A142" s="56" t="s">
        <v>19</v>
      </c>
      <c r="B142" s="56" t="s">
        <v>7</v>
      </c>
      <c r="C142" s="56" t="s">
        <v>11</v>
      </c>
      <c r="D142" s="97">
        <v>4.4000000000000004</v>
      </c>
      <c r="E142" s="56" t="s">
        <v>24</v>
      </c>
    </row>
    <row r="143" spans="1:5" x14ac:dyDescent="0.25">
      <c r="A143" s="84" t="s">
        <v>19</v>
      </c>
      <c r="B143" s="84" t="s">
        <v>12</v>
      </c>
      <c r="C143" s="84" t="s">
        <v>8</v>
      </c>
      <c r="D143" s="98">
        <v>8.44</v>
      </c>
      <c r="E143" s="56" t="s">
        <v>24</v>
      </c>
    </row>
    <row r="144" spans="1:5" x14ac:dyDescent="0.25">
      <c r="A144" s="56" t="s">
        <v>19</v>
      </c>
      <c r="B144" s="56" t="s">
        <v>12</v>
      </c>
      <c r="C144" s="56" t="s">
        <v>10</v>
      </c>
      <c r="D144" s="97">
        <v>2.2400000000000002</v>
      </c>
      <c r="E144" s="56" t="s">
        <v>24</v>
      </c>
    </row>
    <row r="145" spans="1:5" x14ac:dyDescent="0.25">
      <c r="A145" s="84" t="s">
        <v>19</v>
      </c>
      <c r="B145" s="84" t="s">
        <v>12</v>
      </c>
      <c r="C145" s="84" t="s">
        <v>11</v>
      </c>
      <c r="D145" s="98">
        <v>5.43</v>
      </c>
      <c r="E145" s="56" t="s">
        <v>24</v>
      </c>
    </row>
    <row r="146" spans="1:5" x14ac:dyDescent="0.25">
      <c r="A146" s="56" t="s">
        <v>20</v>
      </c>
      <c r="B146" s="56" t="s">
        <v>7</v>
      </c>
      <c r="C146" s="56" t="s">
        <v>8</v>
      </c>
      <c r="D146" s="97">
        <v>6.02</v>
      </c>
      <c r="E146" s="56" t="s">
        <v>24</v>
      </c>
    </row>
    <row r="147" spans="1:5" x14ac:dyDescent="0.25">
      <c r="A147" s="84" t="s">
        <v>20</v>
      </c>
      <c r="B147" s="84" t="s">
        <v>7</v>
      </c>
      <c r="C147" s="84" t="s">
        <v>10</v>
      </c>
      <c r="D147" s="98">
        <v>3.14</v>
      </c>
      <c r="E147" s="56" t="s">
        <v>24</v>
      </c>
    </row>
    <row r="148" spans="1:5" x14ac:dyDescent="0.25">
      <c r="A148" s="56" t="s">
        <v>20</v>
      </c>
      <c r="B148" s="56" t="s">
        <v>7</v>
      </c>
      <c r="C148" s="56" t="s">
        <v>11</v>
      </c>
      <c r="D148" s="97">
        <v>4.5999999999999996</v>
      </c>
      <c r="E148" s="56" t="s">
        <v>24</v>
      </c>
    </row>
    <row r="149" spans="1:5" x14ac:dyDescent="0.25">
      <c r="A149" s="84" t="s">
        <v>20</v>
      </c>
      <c r="B149" s="84" t="s">
        <v>12</v>
      </c>
      <c r="C149" s="84" t="s">
        <v>8</v>
      </c>
      <c r="D149" s="98">
        <v>2.1</v>
      </c>
      <c r="E149" s="56" t="s">
        <v>24</v>
      </c>
    </row>
    <row r="150" spans="1:5" x14ac:dyDescent="0.25">
      <c r="A150" s="56" t="s">
        <v>20</v>
      </c>
      <c r="B150" s="56" t="s">
        <v>12</v>
      </c>
      <c r="C150" s="56" t="s">
        <v>10</v>
      </c>
      <c r="D150" s="97">
        <v>4.4800000000000004</v>
      </c>
      <c r="E150" s="56" t="s">
        <v>24</v>
      </c>
    </row>
    <row r="151" spans="1:5" x14ac:dyDescent="0.25">
      <c r="A151" s="84" t="s">
        <v>20</v>
      </c>
      <c r="B151" s="84" t="s">
        <v>12</v>
      </c>
      <c r="C151" s="84" t="s">
        <v>11</v>
      </c>
      <c r="D151" s="98">
        <v>3.25</v>
      </c>
      <c r="E151" s="56" t="s">
        <v>24</v>
      </c>
    </row>
    <row r="152" spans="1:5" x14ac:dyDescent="0.25">
      <c r="A152" s="56" t="s">
        <v>21</v>
      </c>
      <c r="B152" s="56" t="s">
        <v>7</v>
      </c>
      <c r="C152" s="56" t="s">
        <v>8</v>
      </c>
      <c r="D152" s="97">
        <v>5.78</v>
      </c>
      <c r="E152" s="56" t="s">
        <v>24</v>
      </c>
    </row>
    <row r="153" spans="1:5" x14ac:dyDescent="0.25">
      <c r="A153" s="84" t="s">
        <v>21</v>
      </c>
      <c r="B153" s="84" t="s">
        <v>7</v>
      </c>
      <c r="C153" s="84" t="s">
        <v>10</v>
      </c>
      <c r="D153" s="98">
        <v>2.97</v>
      </c>
      <c r="E153" s="56" t="s">
        <v>24</v>
      </c>
    </row>
    <row r="154" spans="1:5" x14ac:dyDescent="0.25">
      <c r="A154" s="56" t="s">
        <v>21</v>
      </c>
      <c r="B154" s="56" t="s">
        <v>7</v>
      </c>
      <c r="C154" s="56" t="s">
        <v>11</v>
      </c>
      <c r="D154" s="97">
        <v>4.4000000000000004</v>
      </c>
      <c r="E154" s="56" t="s">
        <v>24</v>
      </c>
    </row>
    <row r="155" spans="1:5" x14ac:dyDescent="0.25">
      <c r="A155" s="84" t="s">
        <v>21</v>
      </c>
      <c r="B155" s="84" t="s">
        <v>12</v>
      </c>
      <c r="C155" s="84" t="s">
        <v>8</v>
      </c>
      <c r="D155" s="98">
        <v>4.21</v>
      </c>
      <c r="E155" s="56" t="s">
        <v>24</v>
      </c>
    </row>
    <row r="156" spans="1:5" x14ac:dyDescent="0.25">
      <c r="A156" s="56" t="s">
        <v>21</v>
      </c>
      <c r="B156" s="56" t="s">
        <v>12</v>
      </c>
      <c r="C156" s="56" t="s">
        <v>10</v>
      </c>
      <c r="D156" s="97">
        <v>2.2400000000000002</v>
      </c>
      <c r="E156" s="56" t="s">
        <v>24</v>
      </c>
    </row>
    <row r="157" spans="1:5" x14ac:dyDescent="0.25">
      <c r="A157" s="84" t="s">
        <v>21</v>
      </c>
      <c r="B157" s="84" t="s">
        <v>12</v>
      </c>
      <c r="C157" s="84" t="s">
        <v>11</v>
      </c>
      <c r="D157" s="98">
        <v>3.25</v>
      </c>
      <c r="E157" s="56" t="s">
        <v>24</v>
      </c>
    </row>
    <row r="158" spans="1:5" x14ac:dyDescent="0.25">
      <c r="A158" s="56" t="s">
        <v>22</v>
      </c>
      <c r="B158" s="56" t="s">
        <v>7</v>
      </c>
      <c r="C158" s="56" t="s">
        <v>8</v>
      </c>
      <c r="D158" s="97">
        <v>6.94</v>
      </c>
      <c r="E158" s="56" t="s">
        <v>24</v>
      </c>
    </row>
    <row r="159" spans="1:5" x14ac:dyDescent="0.25">
      <c r="A159" s="84" t="s">
        <v>22</v>
      </c>
      <c r="B159" s="84" t="s">
        <v>7</v>
      </c>
      <c r="C159" s="84" t="s">
        <v>10</v>
      </c>
      <c r="D159" s="98">
        <v>2.73</v>
      </c>
      <c r="E159" s="56" t="s">
        <v>24</v>
      </c>
    </row>
    <row r="160" spans="1:5" x14ac:dyDescent="0.25">
      <c r="A160" s="56" t="s">
        <v>22</v>
      </c>
      <c r="B160" s="56" t="s">
        <v>7</v>
      </c>
      <c r="C160" s="56" t="s">
        <v>11</v>
      </c>
      <c r="D160" s="97">
        <v>4.87</v>
      </c>
      <c r="E160" s="56" t="s">
        <v>24</v>
      </c>
    </row>
    <row r="161" spans="1:5" x14ac:dyDescent="0.25">
      <c r="A161" s="84" t="s">
        <v>22</v>
      </c>
      <c r="B161" s="84" t="s">
        <v>12</v>
      </c>
      <c r="C161" s="84" t="s">
        <v>8</v>
      </c>
      <c r="D161" s="98">
        <v>4.2300000000000004</v>
      </c>
      <c r="E161" s="56" t="s">
        <v>24</v>
      </c>
    </row>
    <row r="162" spans="1:5" x14ac:dyDescent="0.25">
      <c r="A162" s="56" t="s">
        <v>22</v>
      </c>
      <c r="B162" s="56" t="s">
        <v>12</v>
      </c>
      <c r="C162" s="56" t="s">
        <v>10</v>
      </c>
      <c r="D162" s="97">
        <v>2.2400000000000002</v>
      </c>
      <c r="E162" s="56" t="s">
        <v>24</v>
      </c>
    </row>
    <row r="163" spans="1:5" x14ac:dyDescent="0.25">
      <c r="A163" s="84" t="s">
        <v>22</v>
      </c>
      <c r="B163" s="84" t="s">
        <v>12</v>
      </c>
      <c r="C163" s="84" t="s">
        <v>11</v>
      </c>
      <c r="D163" s="98">
        <v>3.26</v>
      </c>
      <c r="E163" s="56" t="s">
        <v>24</v>
      </c>
    </row>
    <row r="164" spans="1:5" x14ac:dyDescent="0.25">
      <c r="A164" s="56" t="s">
        <v>23</v>
      </c>
      <c r="B164" s="56" t="s">
        <v>7</v>
      </c>
      <c r="C164" s="56" t="s">
        <v>8</v>
      </c>
      <c r="D164" s="97">
        <v>5.87</v>
      </c>
      <c r="E164" s="56" t="s">
        <v>24</v>
      </c>
    </row>
    <row r="165" spans="1:5" x14ac:dyDescent="0.25">
      <c r="A165" s="84" t="s">
        <v>23</v>
      </c>
      <c r="B165" s="84" t="s">
        <v>7</v>
      </c>
      <c r="C165" s="84" t="s">
        <v>10</v>
      </c>
      <c r="D165" s="98">
        <v>2.11</v>
      </c>
      <c r="E165" s="56" t="s">
        <v>24</v>
      </c>
    </row>
    <row r="166" spans="1:5" x14ac:dyDescent="0.25">
      <c r="A166" s="56" t="s">
        <v>23</v>
      </c>
      <c r="B166" s="56" t="s">
        <v>7</v>
      </c>
      <c r="C166" s="56" t="s">
        <v>11</v>
      </c>
      <c r="D166" s="97">
        <v>4.01</v>
      </c>
      <c r="E166" s="56" t="s">
        <v>24</v>
      </c>
    </row>
    <row r="167" spans="1:5" x14ac:dyDescent="0.25">
      <c r="A167" s="84" t="s">
        <v>23</v>
      </c>
      <c r="B167" s="84" t="s">
        <v>12</v>
      </c>
      <c r="C167" s="84" t="s">
        <v>8</v>
      </c>
      <c r="D167" s="98">
        <v>8.51</v>
      </c>
      <c r="E167" s="56" t="s">
        <v>24</v>
      </c>
    </row>
    <row r="168" spans="1:5" x14ac:dyDescent="0.25">
      <c r="A168" s="56" t="s">
        <v>23</v>
      </c>
      <c r="B168" s="56" t="s">
        <v>12</v>
      </c>
      <c r="C168" s="56" t="s">
        <v>10</v>
      </c>
      <c r="D168" s="97">
        <v>4.5</v>
      </c>
      <c r="E168" s="56" t="s">
        <v>24</v>
      </c>
    </row>
    <row r="169" spans="1:5" x14ac:dyDescent="0.25">
      <c r="A169" s="84" t="s">
        <v>23</v>
      </c>
      <c r="B169" s="84" t="s">
        <v>12</v>
      </c>
      <c r="C169" s="84" t="s">
        <v>11</v>
      </c>
      <c r="D169" s="98">
        <v>6.56</v>
      </c>
      <c r="E169" s="56" t="s">
        <v>24</v>
      </c>
    </row>
    <row r="170" spans="1:5" x14ac:dyDescent="0.25">
      <c r="A170" s="56" t="s">
        <v>161</v>
      </c>
      <c r="B170" s="56" t="s">
        <v>7</v>
      </c>
      <c r="C170" s="56" t="s">
        <v>8</v>
      </c>
      <c r="D170" s="97">
        <v>4.93</v>
      </c>
      <c r="E170" t="s">
        <v>25</v>
      </c>
    </row>
    <row r="171" spans="1:5" x14ac:dyDescent="0.25">
      <c r="A171" s="84" t="s">
        <v>161</v>
      </c>
      <c r="B171" s="84" t="s">
        <v>7</v>
      </c>
      <c r="C171" s="84" t="s">
        <v>10</v>
      </c>
      <c r="D171" s="98">
        <v>2.5499999999999998</v>
      </c>
      <c r="E171" s="56" t="s">
        <v>25</v>
      </c>
    </row>
    <row r="172" spans="1:5" x14ac:dyDescent="0.25">
      <c r="A172" s="56" t="s">
        <v>161</v>
      </c>
      <c r="B172" s="56" t="s">
        <v>7</v>
      </c>
      <c r="C172" s="56" t="s">
        <v>11</v>
      </c>
      <c r="D172" s="97">
        <v>3.66</v>
      </c>
      <c r="E172" s="56" t="s">
        <v>25</v>
      </c>
    </row>
    <row r="173" spans="1:5" x14ac:dyDescent="0.25">
      <c r="A173" s="84" t="s">
        <v>161</v>
      </c>
      <c r="B173" s="84" t="s">
        <v>12</v>
      </c>
      <c r="C173" s="84" t="s">
        <v>8</v>
      </c>
      <c r="D173" s="85" t="s">
        <v>163</v>
      </c>
      <c r="E173" s="56" t="s">
        <v>25</v>
      </c>
    </row>
    <row r="174" spans="1:5" x14ac:dyDescent="0.25">
      <c r="A174" s="56" t="s">
        <v>161</v>
      </c>
      <c r="B174" s="56" t="s">
        <v>12</v>
      </c>
      <c r="C174" s="56" t="s">
        <v>10</v>
      </c>
      <c r="D174" s="83" t="s">
        <v>163</v>
      </c>
      <c r="E174" s="56" t="s">
        <v>25</v>
      </c>
    </row>
    <row r="175" spans="1:5" x14ac:dyDescent="0.25">
      <c r="A175" s="84" t="s">
        <v>161</v>
      </c>
      <c r="B175" s="84" t="s">
        <v>12</v>
      </c>
      <c r="C175" s="84" t="s">
        <v>11</v>
      </c>
      <c r="D175" s="85" t="s">
        <v>163</v>
      </c>
      <c r="E175" s="56" t="s">
        <v>25</v>
      </c>
    </row>
    <row r="176" spans="1:5" x14ac:dyDescent="0.25">
      <c r="A176" s="56" t="s">
        <v>157</v>
      </c>
      <c r="B176" s="56" t="s">
        <v>7</v>
      </c>
      <c r="C176" s="56" t="s">
        <v>8</v>
      </c>
      <c r="D176" s="97">
        <v>4.6900000000000004</v>
      </c>
      <c r="E176" s="56" t="s">
        <v>25</v>
      </c>
    </row>
    <row r="177" spans="1:5" x14ac:dyDescent="0.25">
      <c r="A177" s="84" t="s">
        <v>157</v>
      </c>
      <c r="B177" s="84" t="s">
        <v>7</v>
      </c>
      <c r="C177" s="84" t="s">
        <v>10</v>
      </c>
      <c r="D177" s="98">
        <v>2.4900000000000002</v>
      </c>
      <c r="E177" s="56" t="s">
        <v>25</v>
      </c>
    </row>
    <row r="178" spans="1:5" x14ac:dyDescent="0.25">
      <c r="A178" s="56" t="s">
        <v>157</v>
      </c>
      <c r="B178" s="56" t="s">
        <v>7</v>
      </c>
      <c r="C178" s="56" t="s">
        <v>11</v>
      </c>
      <c r="D178" s="97">
        <v>3.51</v>
      </c>
      <c r="E178" s="56" t="s">
        <v>25</v>
      </c>
    </row>
    <row r="179" spans="1:5" x14ac:dyDescent="0.25">
      <c r="A179" s="84" t="s">
        <v>157</v>
      </c>
      <c r="B179" s="84" t="s">
        <v>12</v>
      </c>
      <c r="C179" s="84" t="s">
        <v>8</v>
      </c>
      <c r="D179" s="98">
        <v>5.03</v>
      </c>
      <c r="E179" s="56" t="s">
        <v>25</v>
      </c>
    </row>
    <row r="180" spans="1:5" x14ac:dyDescent="0.25">
      <c r="A180" s="56" t="s">
        <v>157</v>
      </c>
      <c r="B180" s="56" t="s">
        <v>12</v>
      </c>
      <c r="C180" s="56" t="s">
        <v>10</v>
      </c>
      <c r="D180" s="97">
        <v>4.53</v>
      </c>
      <c r="E180" s="56" t="s">
        <v>25</v>
      </c>
    </row>
    <row r="181" spans="1:5" x14ac:dyDescent="0.25">
      <c r="A181" s="84" t="s">
        <v>157</v>
      </c>
      <c r="B181" s="84" t="s">
        <v>12</v>
      </c>
      <c r="C181" s="84" t="s">
        <v>11</v>
      </c>
      <c r="D181" s="98">
        <v>4.7699999999999996</v>
      </c>
      <c r="E181" s="56" t="s">
        <v>25</v>
      </c>
    </row>
    <row r="182" spans="1:5" x14ac:dyDescent="0.25">
      <c r="A182" s="56" t="s">
        <v>6</v>
      </c>
      <c r="B182" s="56" t="s">
        <v>7</v>
      </c>
      <c r="C182" s="56" t="s">
        <v>8</v>
      </c>
      <c r="D182" s="97">
        <v>3.91</v>
      </c>
      <c r="E182" s="56" t="s">
        <v>25</v>
      </c>
    </row>
    <row r="183" spans="1:5" x14ac:dyDescent="0.25">
      <c r="A183" s="84" t="s">
        <v>6</v>
      </c>
      <c r="B183" s="84" t="s">
        <v>7</v>
      </c>
      <c r="C183" s="84" t="s">
        <v>10</v>
      </c>
      <c r="D183" s="98">
        <v>3.27</v>
      </c>
      <c r="E183" s="56" t="s">
        <v>25</v>
      </c>
    </row>
    <row r="184" spans="1:5" x14ac:dyDescent="0.25">
      <c r="A184" s="56" t="s">
        <v>6</v>
      </c>
      <c r="B184" s="56" t="s">
        <v>7</v>
      </c>
      <c r="C184" s="56" t="s">
        <v>11</v>
      </c>
      <c r="D184" s="97">
        <v>3.57</v>
      </c>
      <c r="E184" s="56" t="s">
        <v>25</v>
      </c>
    </row>
    <row r="185" spans="1:5" x14ac:dyDescent="0.25">
      <c r="A185" s="84" t="s">
        <v>6</v>
      </c>
      <c r="B185" s="84" t="s">
        <v>12</v>
      </c>
      <c r="C185" s="84" t="s">
        <v>8</v>
      </c>
      <c r="D185" s="98">
        <v>5.1100000000000003</v>
      </c>
      <c r="E185" s="56" t="s">
        <v>25</v>
      </c>
    </row>
    <row r="186" spans="1:5" x14ac:dyDescent="0.25">
      <c r="A186" s="56" t="s">
        <v>6</v>
      </c>
      <c r="B186" s="56" t="s">
        <v>12</v>
      </c>
      <c r="C186" s="56" t="s">
        <v>10</v>
      </c>
      <c r="D186" s="83" t="s">
        <v>163</v>
      </c>
      <c r="E186" s="56" t="s">
        <v>25</v>
      </c>
    </row>
    <row r="187" spans="1:5" x14ac:dyDescent="0.25">
      <c r="A187" s="84" t="s">
        <v>6</v>
      </c>
      <c r="B187" s="84" t="s">
        <v>12</v>
      </c>
      <c r="C187" s="84" t="s">
        <v>11</v>
      </c>
      <c r="D187" s="98">
        <v>2.41</v>
      </c>
      <c r="E187" s="56" t="s">
        <v>25</v>
      </c>
    </row>
    <row r="188" spans="1:5" x14ac:dyDescent="0.25">
      <c r="A188" s="56" t="s">
        <v>13</v>
      </c>
      <c r="B188" s="56" t="s">
        <v>7</v>
      </c>
      <c r="C188" s="56" t="s">
        <v>8</v>
      </c>
      <c r="D188" s="97">
        <v>4.87</v>
      </c>
      <c r="E188" s="56" t="s">
        <v>25</v>
      </c>
    </row>
    <row r="189" spans="1:5" x14ac:dyDescent="0.25">
      <c r="A189" s="84" t="s">
        <v>13</v>
      </c>
      <c r="B189" s="84" t="s">
        <v>7</v>
      </c>
      <c r="C189" s="84" t="s">
        <v>10</v>
      </c>
      <c r="D189" s="98">
        <v>4.0599999999999996</v>
      </c>
      <c r="E189" s="56" t="s">
        <v>25</v>
      </c>
    </row>
    <row r="190" spans="1:5" x14ac:dyDescent="0.25">
      <c r="A190" s="56" t="s">
        <v>13</v>
      </c>
      <c r="B190" s="56" t="s">
        <v>7</v>
      </c>
      <c r="C190" s="56" t="s">
        <v>11</v>
      </c>
      <c r="D190" s="97">
        <v>4.43</v>
      </c>
      <c r="E190" s="56" t="s">
        <v>25</v>
      </c>
    </row>
    <row r="191" spans="1:5" x14ac:dyDescent="0.25">
      <c r="A191" s="84" t="s">
        <v>13</v>
      </c>
      <c r="B191" s="84" t="s">
        <v>12</v>
      </c>
      <c r="C191" s="84" t="s">
        <v>8</v>
      </c>
      <c r="D191" s="98">
        <v>10.4</v>
      </c>
      <c r="E191" s="56" t="s">
        <v>25</v>
      </c>
    </row>
    <row r="192" spans="1:5" x14ac:dyDescent="0.25">
      <c r="A192" s="56" t="s">
        <v>13</v>
      </c>
      <c r="B192" s="56" t="s">
        <v>12</v>
      </c>
      <c r="C192" s="56" t="s">
        <v>10</v>
      </c>
      <c r="D192" s="97">
        <v>4.63</v>
      </c>
      <c r="E192" s="56" t="s">
        <v>25</v>
      </c>
    </row>
    <row r="193" spans="1:5" x14ac:dyDescent="0.25">
      <c r="A193" s="84" t="s">
        <v>13</v>
      </c>
      <c r="B193" s="84" t="s">
        <v>12</v>
      </c>
      <c r="C193" s="84" t="s">
        <v>11</v>
      </c>
      <c r="D193" s="98">
        <v>7.35</v>
      </c>
      <c r="E193" s="56" t="s">
        <v>25</v>
      </c>
    </row>
    <row r="194" spans="1:5" x14ac:dyDescent="0.25">
      <c r="A194" s="56" t="s">
        <v>14</v>
      </c>
      <c r="B194" s="56" t="s">
        <v>7</v>
      </c>
      <c r="C194" s="56" t="s">
        <v>8</v>
      </c>
      <c r="D194" s="97">
        <v>4.51</v>
      </c>
      <c r="E194" s="56" t="s">
        <v>25</v>
      </c>
    </row>
    <row r="195" spans="1:5" x14ac:dyDescent="0.25">
      <c r="A195" s="84" t="s">
        <v>14</v>
      </c>
      <c r="B195" s="84" t="s">
        <v>7</v>
      </c>
      <c r="C195" s="84" t="s">
        <v>10</v>
      </c>
      <c r="D195" s="98">
        <v>2.87</v>
      </c>
      <c r="E195" s="56" t="s">
        <v>25</v>
      </c>
    </row>
    <row r="196" spans="1:5" x14ac:dyDescent="0.25">
      <c r="A196" s="56" t="s">
        <v>14</v>
      </c>
      <c r="B196" s="56" t="s">
        <v>7</v>
      </c>
      <c r="C196" s="56" t="s">
        <v>11</v>
      </c>
      <c r="D196" s="97">
        <v>3.63</v>
      </c>
      <c r="E196" s="56" t="s">
        <v>25</v>
      </c>
    </row>
    <row r="197" spans="1:5" x14ac:dyDescent="0.25">
      <c r="A197" s="84" t="s">
        <v>14</v>
      </c>
      <c r="B197" s="84" t="s">
        <v>12</v>
      </c>
      <c r="C197" s="84" t="s">
        <v>8</v>
      </c>
      <c r="D197" s="85" t="s">
        <v>163</v>
      </c>
      <c r="E197" s="56" t="s">
        <v>25</v>
      </c>
    </row>
    <row r="198" spans="1:5" x14ac:dyDescent="0.25">
      <c r="A198" s="56" t="s">
        <v>14</v>
      </c>
      <c r="B198" s="56" t="s">
        <v>12</v>
      </c>
      <c r="C198" s="56" t="s">
        <v>10</v>
      </c>
      <c r="D198" s="83" t="s">
        <v>163</v>
      </c>
      <c r="E198" s="56" t="s">
        <v>25</v>
      </c>
    </row>
    <row r="199" spans="1:5" x14ac:dyDescent="0.25">
      <c r="A199" s="84" t="s">
        <v>14</v>
      </c>
      <c r="B199" s="84" t="s">
        <v>12</v>
      </c>
      <c r="C199" s="84" t="s">
        <v>11</v>
      </c>
      <c r="D199" s="85" t="s">
        <v>163</v>
      </c>
      <c r="E199" s="56" t="s">
        <v>25</v>
      </c>
    </row>
    <row r="200" spans="1:5" x14ac:dyDescent="0.25">
      <c r="A200" s="56" t="s">
        <v>15</v>
      </c>
      <c r="B200" s="56" t="s">
        <v>7</v>
      </c>
      <c r="C200" s="56" t="s">
        <v>8</v>
      </c>
      <c r="D200" s="97">
        <v>5.08</v>
      </c>
      <c r="E200" s="56" t="s">
        <v>25</v>
      </c>
    </row>
    <row r="201" spans="1:5" x14ac:dyDescent="0.25">
      <c r="A201" s="84" t="s">
        <v>15</v>
      </c>
      <c r="B201" s="84" t="s">
        <v>7</v>
      </c>
      <c r="C201" s="84" t="s">
        <v>10</v>
      </c>
      <c r="D201" s="98">
        <v>2.73</v>
      </c>
      <c r="E201" s="56" t="s">
        <v>25</v>
      </c>
    </row>
    <row r="202" spans="1:5" x14ac:dyDescent="0.25">
      <c r="A202" s="56" t="s">
        <v>15</v>
      </c>
      <c r="B202" s="56" t="s">
        <v>7</v>
      </c>
      <c r="C202" s="56" t="s">
        <v>11</v>
      </c>
      <c r="D202" s="97">
        <v>3.8</v>
      </c>
      <c r="E202" s="56" t="s">
        <v>25</v>
      </c>
    </row>
    <row r="203" spans="1:5" x14ac:dyDescent="0.25">
      <c r="A203" s="84" t="s">
        <v>15</v>
      </c>
      <c r="B203" s="84" t="s">
        <v>12</v>
      </c>
      <c r="C203" s="84" t="s">
        <v>8</v>
      </c>
      <c r="D203" s="98">
        <v>5.42</v>
      </c>
      <c r="E203" s="56" t="s">
        <v>25</v>
      </c>
    </row>
    <row r="204" spans="1:5" x14ac:dyDescent="0.25">
      <c r="A204" s="56" t="s">
        <v>15</v>
      </c>
      <c r="B204" s="56" t="s">
        <v>12</v>
      </c>
      <c r="C204" s="56" t="s">
        <v>10</v>
      </c>
      <c r="D204" s="83" t="s">
        <v>163</v>
      </c>
      <c r="E204" s="56" t="s">
        <v>25</v>
      </c>
    </row>
    <row r="205" spans="1:5" x14ac:dyDescent="0.25">
      <c r="A205" s="84" t="s">
        <v>15</v>
      </c>
      <c r="B205" s="84" t="s">
        <v>12</v>
      </c>
      <c r="C205" s="84" t="s">
        <v>11</v>
      </c>
      <c r="D205" s="98">
        <v>2.5299999999999998</v>
      </c>
      <c r="E205" s="56" t="s">
        <v>25</v>
      </c>
    </row>
    <row r="206" spans="1:5" x14ac:dyDescent="0.25">
      <c r="A206" s="56" t="s">
        <v>16</v>
      </c>
      <c r="B206" s="56" t="s">
        <v>7</v>
      </c>
      <c r="C206" s="56" t="s">
        <v>8</v>
      </c>
      <c r="D206" s="97">
        <v>6.05</v>
      </c>
      <c r="E206" s="56" t="s">
        <v>25</v>
      </c>
    </row>
    <row r="207" spans="1:5" x14ac:dyDescent="0.25">
      <c r="A207" s="84" t="s">
        <v>16</v>
      </c>
      <c r="B207" s="84" t="s">
        <v>7</v>
      </c>
      <c r="C207" s="84" t="s">
        <v>10</v>
      </c>
      <c r="D207" s="98">
        <v>3.27</v>
      </c>
      <c r="E207" s="56" t="s">
        <v>25</v>
      </c>
    </row>
    <row r="208" spans="1:5" x14ac:dyDescent="0.25">
      <c r="A208" s="56" t="s">
        <v>16</v>
      </c>
      <c r="B208" s="56" t="s">
        <v>7</v>
      </c>
      <c r="C208" s="56" t="s">
        <v>11</v>
      </c>
      <c r="D208" s="97">
        <v>4.54</v>
      </c>
      <c r="E208" s="56" t="s">
        <v>25</v>
      </c>
    </row>
    <row r="209" spans="1:5" x14ac:dyDescent="0.25">
      <c r="A209" s="84" t="s">
        <v>16</v>
      </c>
      <c r="B209" s="84" t="s">
        <v>12</v>
      </c>
      <c r="C209" s="84" t="s">
        <v>8</v>
      </c>
      <c r="D209" s="98">
        <v>16.68</v>
      </c>
      <c r="E209" s="56" t="s">
        <v>25</v>
      </c>
    </row>
    <row r="210" spans="1:5" x14ac:dyDescent="0.25">
      <c r="A210" s="56" t="s">
        <v>16</v>
      </c>
      <c r="B210" s="56" t="s">
        <v>12</v>
      </c>
      <c r="C210" s="56" t="s">
        <v>10</v>
      </c>
      <c r="D210" s="83" t="s">
        <v>163</v>
      </c>
      <c r="E210" s="56" t="s">
        <v>25</v>
      </c>
    </row>
    <row r="211" spans="1:5" x14ac:dyDescent="0.25">
      <c r="A211" s="84" t="s">
        <v>16</v>
      </c>
      <c r="B211" s="84" t="s">
        <v>12</v>
      </c>
      <c r="C211" s="84" t="s">
        <v>11</v>
      </c>
      <c r="D211" s="98">
        <v>7.76</v>
      </c>
      <c r="E211" s="56" t="s">
        <v>25</v>
      </c>
    </row>
    <row r="212" spans="1:5" x14ac:dyDescent="0.25">
      <c r="A212" s="56" t="s">
        <v>17</v>
      </c>
      <c r="B212" s="56" t="s">
        <v>7</v>
      </c>
      <c r="C212" s="56" t="s">
        <v>8</v>
      </c>
      <c r="D212" s="97">
        <v>6.72</v>
      </c>
      <c r="E212" s="56" t="s">
        <v>25</v>
      </c>
    </row>
    <row r="213" spans="1:5" x14ac:dyDescent="0.25">
      <c r="A213" s="84" t="s">
        <v>17</v>
      </c>
      <c r="B213" s="84" t="s">
        <v>7</v>
      </c>
      <c r="C213" s="84" t="s">
        <v>10</v>
      </c>
      <c r="D213" s="98">
        <v>2.93</v>
      </c>
      <c r="E213" s="56" t="s">
        <v>25</v>
      </c>
    </row>
    <row r="214" spans="1:5" x14ac:dyDescent="0.25">
      <c r="A214" s="56" t="s">
        <v>17</v>
      </c>
      <c r="B214" s="56" t="s">
        <v>7</v>
      </c>
      <c r="C214" s="56" t="s">
        <v>11</v>
      </c>
      <c r="D214" s="97">
        <v>4.6500000000000004</v>
      </c>
      <c r="E214" s="56" t="s">
        <v>25</v>
      </c>
    </row>
    <row r="215" spans="1:5" x14ac:dyDescent="0.25">
      <c r="A215" s="84" t="s">
        <v>17</v>
      </c>
      <c r="B215" s="84" t="s">
        <v>12</v>
      </c>
      <c r="C215" s="84" t="s">
        <v>8</v>
      </c>
      <c r="D215" s="85" t="s">
        <v>163</v>
      </c>
      <c r="E215" s="56" t="s">
        <v>25</v>
      </c>
    </row>
    <row r="216" spans="1:5" x14ac:dyDescent="0.25">
      <c r="A216" s="56" t="s">
        <v>17</v>
      </c>
      <c r="B216" s="56" t="s">
        <v>12</v>
      </c>
      <c r="C216" s="56" t="s">
        <v>10</v>
      </c>
      <c r="D216" s="83" t="s">
        <v>163</v>
      </c>
      <c r="E216" s="56" t="s">
        <v>25</v>
      </c>
    </row>
    <row r="217" spans="1:5" x14ac:dyDescent="0.25">
      <c r="A217" s="84" t="s">
        <v>17</v>
      </c>
      <c r="B217" s="84" t="s">
        <v>12</v>
      </c>
      <c r="C217" s="84" t="s">
        <v>11</v>
      </c>
      <c r="D217" s="85" t="s">
        <v>163</v>
      </c>
      <c r="E217" s="56" t="s">
        <v>25</v>
      </c>
    </row>
    <row r="218" spans="1:5" x14ac:dyDescent="0.25">
      <c r="A218" s="56" t="s">
        <v>18</v>
      </c>
      <c r="B218" s="56" t="s">
        <v>7</v>
      </c>
      <c r="C218" s="56" t="s">
        <v>8</v>
      </c>
      <c r="D218" s="97">
        <v>4.41</v>
      </c>
      <c r="E218" s="56" t="s">
        <v>25</v>
      </c>
    </row>
    <row r="219" spans="1:5" x14ac:dyDescent="0.25">
      <c r="A219" s="84" t="s">
        <v>18</v>
      </c>
      <c r="B219" s="84" t="s">
        <v>7</v>
      </c>
      <c r="C219" s="84" t="s">
        <v>10</v>
      </c>
      <c r="D219" s="98">
        <v>2.27</v>
      </c>
      <c r="E219" s="56" t="s">
        <v>25</v>
      </c>
    </row>
    <row r="220" spans="1:5" x14ac:dyDescent="0.25">
      <c r="A220" s="56" t="s">
        <v>18</v>
      </c>
      <c r="B220" s="56" t="s">
        <v>7</v>
      </c>
      <c r="C220" s="56" t="s">
        <v>11</v>
      </c>
      <c r="D220" s="97">
        <v>3.24</v>
      </c>
      <c r="E220" s="56" t="s">
        <v>25</v>
      </c>
    </row>
    <row r="221" spans="1:5" x14ac:dyDescent="0.25">
      <c r="A221" s="84" t="s">
        <v>18</v>
      </c>
      <c r="B221" s="84" t="s">
        <v>12</v>
      </c>
      <c r="C221" s="84" t="s">
        <v>8</v>
      </c>
      <c r="D221" s="85" t="s">
        <v>163</v>
      </c>
      <c r="E221" s="56" t="s">
        <v>25</v>
      </c>
    </row>
    <row r="222" spans="1:5" x14ac:dyDescent="0.25">
      <c r="A222" s="56" t="s">
        <v>18</v>
      </c>
      <c r="B222" s="56" t="s">
        <v>12</v>
      </c>
      <c r="C222" s="56" t="s">
        <v>10</v>
      </c>
      <c r="D222" s="97">
        <v>5</v>
      </c>
      <c r="E222" s="56" t="s">
        <v>25</v>
      </c>
    </row>
    <row r="223" spans="1:5" x14ac:dyDescent="0.25">
      <c r="A223" s="84" t="s">
        <v>18</v>
      </c>
      <c r="B223" s="84" t="s">
        <v>12</v>
      </c>
      <c r="C223" s="84" t="s">
        <v>11</v>
      </c>
      <c r="D223" s="98">
        <v>2.7</v>
      </c>
      <c r="E223" s="56" t="s">
        <v>25</v>
      </c>
    </row>
    <row r="224" spans="1:5" x14ac:dyDescent="0.25">
      <c r="A224" s="56" t="s">
        <v>19</v>
      </c>
      <c r="B224" s="56" t="s">
        <v>7</v>
      </c>
      <c r="C224" s="56" t="s">
        <v>8</v>
      </c>
      <c r="D224" s="97">
        <v>4.3</v>
      </c>
      <c r="E224" s="56" t="s">
        <v>25</v>
      </c>
    </row>
    <row r="225" spans="1:5" x14ac:dyDescent="0.25">
      <c r="A225" s="84" t="s">
        <v>19</v>
      </c>
      <c r="B225" s="84" t="s">
        <v>7</v>
      </c>
      <c r="C225" s="84" t="s">
        <v>10</v>
      </c>
      <c r="D225" s="98">
        <v>3.27</v>
      </c>
      <c r="E225" s="56" t="s">
        <v>25</v>
      </c>
    </row>
    <row r="226" spans="1:5" x14ac:dyDescent="0.25">
      <c r="A226" s="56" t="s">
        <v>19</v>
      </c>
      <c r="B226" s="56" t="s">
        <v>7</v>
      </c>
      <c r="C226" s="56" t="s">
        <v>11</v>
      </c>
      <c r="D226" s="97">
        <v>3.73</v>
      </c>
      <c r="E226" s="56" t="s">
        <v>25</v>
      </c>
    </row>
    <row r="227" spans="1:5" x14ac:dyDescent="0.25">
      <c r="A227" s="84" t="s">
        <v>19</v>
      </c>
      <c r="B227" s="84" t="s">
        <v>12</v>
      </c>
      <c r="C227" s="84" t="s">
        <v>8</v>
      </c>
      <c r="D227" s="85" t="s">
        <v>163</v>
      </c>
      <c r="E227" s="56" t="s">
        <v>25</v>
      </c>
    </row>
    <row r="228" spans="1:5" x14ac:dyDescent="0.25">
      <c r="A228" s="56" t="s">
        <v>19</v>
      </c>
      <c r="B228" s="56" t="s">
        <v>12</v>
      </c>
      <c r="C228" s="56" t="s">
        <v>10</v>
      </c>
      <c r="D228" s="97">
        <v>5.0999999999999996</v>
      </c>
      <c r="E228" s="56" t="s">
        <v>25</v>
      </c>
    </row>
    <row r="229" spans="1:5" x14ac:dyDescent="0.25">
      <c r="A229" s="84" t="s">
        <v>19</v>
      </c>
      <c r="B229" s="84" t="s">
        <v>12</v>
      </c>
      <c r="C229" s="84" t="s">
        <v>11</v>
      </c>
      <c r="D229" s="98">
        <v>2.77</v>
      </c>
      <c r="E229" s="56" t="s">
        <v>25</v>
      </c>
    </row>
    <row r="230" spans="1:5" x14ac:dyDescent="0.25">
      <c r="A230" s="56" t="s">
        <v>20</v>
      </c>
      <c r="B230" s="56" t="s">
        <v>7</v>
      </c>
      <c r="C230" s="56" t="s">
        <v>8</v>
      </c>
      <c r="D230" s="97">
        <v>5</v>
      </c>
      <c r="E230" s="56" t="s">
        <v>25</v>
      </c>
    </row>
    <row r="231" spans="1:5" x14ac:dyDescent="0.25">
      <c r="A231" s="84" t="s">
        <v>20</v>
      </c>
      <c r="B231" s="84" t="s">
        <v>7</v>
      </c>
      <c r="C231" s="84" t="s">
        <v>10</v>
      </c>
      <c r="D231" s="98">
        <v>2.37</v>
      </c>
      <c r="E231" s="56" t="s">
        <v>25</v>
      </c>
    </row>
    <row r="232" spans="1:5" x14ac:dyDescent="0.25">
      <c r="A232" s="56" t="s">
        <v>20</v>
      </c>
      <c r="B232" s="56" t="s">
        <v>7</v>
      </c>
      <c r="C232" s="56" t="s">
        <v>11</v>
      </c>
      <c r="D232" s="97">
        <v>3.54</v>
      </c>
      <c r="E232" s="56" t="s">
        <v>25</v>
      </c>
    </row>
    <row r="233" spans="1:5" x14ac:dyDescent="0.25">
      <c r="A233" s="84" t="s">
        <v>20</v>
      </c>
      <c r="B233" s="84" t="s">
        <v>12</v>
      </c>
      <c r="C233" s="84" t="s">
        <v>8</v>
      </c>
      <c r="D233" s="85" t="s">
        <v>163</v>
      </c>
      <c r="E233" s="56" t="s">
        <v>25</v>
      </c>
    </row>
    <row r="234" spans="1:5" x14ac:dyDescent="0.25">
      <c r="A234" s="56" t="s">
        <v>20</v>
      </c>
      <c r="B234" s="56" t="s">
        <v>12</v>
      </c>
      <c r="C234" s="56" t="s">
        <v>10</v>
      </c>
      <c r="D234" s="97">
        <v>5.19</v>
      </c>
      <c r="E234" s="56" t="s">
        <v>25</v>
      </c>
    </row>
    <row r="235" spans="1:5" x14ac:dyDescent="0.25">
      <c r="A235" s="84" t="s">
        <v>20</v>
      </c>
      <c r="B235" s="84" t="s">
        <v>12</v>
      </c>
      <c r="C235" s="84" t="s">
        <v>11</v>
      </c>
      <c r="D235" s="98">
        <v>2.83</v>
      </c>
      <c r="E235" s="56" t="s">
        <v>25</v>
      </c>
    </row>
    <row r="236" spans="1:5" x14ac:dyDescent="0.25">
      <c r="A236" s="56" t="s">
        <v>21</v>
      </c>
      <c r="B236" s="56" t="s">
        <v>7</v>
      </c>
      <c r="C236" s="56" t="s">
        <v>8</v>
      </c>
      <c r="D236" s="97">
        <v>4.04</v>
      </c>
      <c r="E236" s="56" t="s">
        <v>25</v>
      </c>
    </row>
    <row r="237" spans="1:5" x14ac:dyDescent="0.25">
      <c r="A237" s="84" t="s">
        <v>21</v>
      </c>
      <c r="B237" s="84" t="s">
        <v>7</v>
      </c>
      <c r="C237" s="84" t="s">
        <v>10</v>
      </c>
      <c r="D237" s="98">
        <v>2.64</v>
      </c>
      <c r="E237" s="56" t="s">
        <v>25</v>
      </c>
    </row>
    <row r="238" spans="1:5" x14ac:dyDescent="0.25">
      <c r="A238" s="56" t="s">
        <v>21</v>
      </c>
      <c r="B238" s="56" t="s">
        <v>7</v>
      </c>
      <c r="C238" s="56" t="s">
        <v>11</v>
      </c>
      <c r="D238" s="97">
        <v>3.26</v>
      </c>
      <c r="E238" s="56" t="s">
        <v>25</v>
      </c>
    </row>
    <row r="239" spans="1:5" x14ac:dyDescent="0.25">
      <c r="A239" s="84" t="s">
        <v>21</v>
      </c>
      <c r="B239" s="84" t="s">
        <v>12</v>
      </c>
      <c r="C239" s="84" t="s">
        <v>8</v>
      </c>
      <c r="D239" s="98">
        <v>6.4</v>
      </c>
      <c r="E239" s="56" t="s">
        <v>25</v>
      </c>
    </row>
    <row r="240" spans="1:5" x14ac:dyDescent="0.25">
      <c r="A240" s="56" t="s">
        <v>21</v>
      </c>
      <c r="B240" s="56" t="s">
        <v>12</v>
      </c>
      <c r="C240" s="56" t="s">
        <v>10</v>
      </c>
      <c r="D240" s="83" t="s">
        <v>163</v>
      </c>
      <c r="E240" s="56" t="s">
        <v>25</v>
      </c>
    </row>
    <row r="241" spans="1:5" x14ac:dyDescent="0.25">
      <c r="A241" s="84" t="s">
        <v>21</v>
      </c>
      <c r="B241" s="84" t="s">
        <v>12</v>
      </c>
      <c r="C241" s="84" t="s">
        <v>11</v>
      </c>
      <c r="D241" s="98">
        <v>2.89</v>
      </c>
      <c r="E241" s="56" t="s">
        <v>25</v>
      </c>
    </row>
    <row r="242" spans="1:5" x14ac:dyDescent="0.25">
      <c r="A242" s="56" t="s">
        <v>22</v>
      </c>
      <c r="B242" s="56" t="s">
        <v>7</v>
      </c>
      <c r="C242" s="56" t="s">
        <v>8</v>
      </c>
      <c r="D242" s="97">
        <v>4.16</v>
      </c>
      <c r="E242" s="56" t="s">
        <v>25</v>
      </c>
    </row>
    <row r="243" spans="1:5" x14ac:dyDescent="0.25">
      <c r="A243" s="84" t="s">
        <v>22</v>
      </c>
      <c r="B243" s="84" t="s">
        <v>7</v>
      </c>
      <c r="C243" s="84" t="s">
        <v>10</v>
      </c>
      <c r="D243" s="98">
        <v>3.34</v>
      </c>
      <c r="E243" s="56" t="s">
        <v>25</v>
      </c>
    </row>
    <row r="244" spans="1:5" x14ac:dyDescent="0.25">
      <c r="A244" s="56" t="s">
        <v>22</v>
      </c>
      <c r="B244" s="56" t="s">
        <v>7</v>
      </c>
      <c r="C244" s="56" t="s">
        <v>11</v>
      </c>
      <c r="D244" s="97">
        <v>3.7</v>
      </c>
      <c r="E244" s="56" t="s">
        <v>25</v>
      </c>
    </row>
    <row r="245" spans="1:5" x14ac:dyDescent="0.25">
      <c r="A245" s="84" t="s">
        <v>22</v>
      </c>
      <c r="B245" s="84" t="s">
        <v>12</v>
      </c>
      <c r="C245" s="84" t="s">
        <v>8</v>
      </c>
      <c r="D245" s="85" t="s">
        <v>163</v>
      </c>
      <c r="E245" s="56" t="s">
        <v>25</v>
      </c>
    </row>
    <row r="246" spans="1:5" x14ac:dyDescent="0.25">
      <c r="A246" s="56" t="s">
        <v>22</v>
      </c>
      <c r="B246" s="56" t="s">
        <v>12</v>
      </c>
      <c r="C246" s="56" t="s">
        <v>10</v>
      </c>
      <c r="D246" s="97">
        <v>5.33</v>
      </c>
      <c r="E246" s="56" t="s">
        <v>25</v>
      </c>
    </row>
    <row r="247" spans="1:5" x14ac:dyDescent="0.25">
      <c r="A247" s="84" t="s">
        <v>22</v>
      </c>
      <c r="B247" s="84" t="s">
        <v>12</v>
      </c>
      <c r="C247" s="84" t="s">
        <v>11</v>
      </c>
      <c r="D247" s="98">
        <v>2.94</v>
      </c>
      <c r="E247" s="56" t="s">
        <v>25</v>
      </c>
    </row>
    <row r="248" spans="1:5" x14ac:dyDescent="0.25">
      <c r="A248" s="56" t="s">
        <v>23</v>
      </c>
      <c r="B248" s="56" t="s">
        <v>7</v>
      </c>
      <c r="C248" s="56" t="s">
        <v>8</v>
      </c>
      <c r="D248" s="97">
        <v>4.24</v>
      </c>
      <c r="E248" s="56" t="s">
        <v>25</v>
      </c>
    </row>
    <row r="249" spans="1:5" x14ac:dyDescent="0.25">
      <c r="A249" s="84" t="s">
        <v>23</v>
      </c>
      <c r="B249" s="84" t="s">
        <v>7</v>
      </c>
      <c r="C249" s="84" t="s">
        <v>10</v>
      </c>
      <c r="D249" s="98">
        <v>1.91</v>
      </c>
      <c r="E249" s="56" t="s">
        <v>25</v>
      </c>
    </row>
    <row r="250" spans="1:5" x14ac:dyDescent="0.25">
      <c r="A250" s="56" t="s">
        <v>23</v>
      </c>
      <c r="B250" s="56" t="s">
        <v>7</v>
      </c>
      <c r="C250" s="56" t="s">
        <v>11</v>
      </c>
      <c r="D250" s="97">
        <v>2.92</v>
      </c>
      <c r="E250" s="56" t="s">
        <v>25</v>
      </c>
    </row>
    <row r="251" spans="1:5" x14ac:dyDescent="0.25">
      <c r="A251" s="84" t="s">
        <v>23</v>
      </c>
      <c r="B251" s="84" t="s">
        <v>12</v>
      </c>
      <c r="C251" s="84" t="s">
        <v>8</v>
      </c>
      <c r="D251" s="98">
        <v>13.29</v>
      </c>
      <c r="E251" s="56" t="s">
        <v>25</v>
      </c>
    </row>
    <row r="252" spans="1:5" x14ac:dyDescent="0.25">
      <c r="A252" s="56" t="s">
        <v>23</v>
      </c>
      <c r="B252" s="56" t="s">
        <v>12</v>
      </c>
      <c r="C252" s="56" t="s">
        <v>10</v>
      </c>
      <c r="D252" s="83" t="s">
        <v>163</v>
      </c>
      <c r="E252" s="56" t="s">
        <v>25</v>
      </c>
    </row>
    <row r="253" spans="1:5" x14ac:dyDescent="0.25">
      <c r="A253" s="84" t="s">
        <v>23</v>
      </c>
      <c r="B253" s="84" t="s">
        <v>12</v>
      </c>
      <c r="C253" s="84" t="s">
        <v>11</v>
      </c>
      <c r="D253" s="98">
        <v>5.93</v>
      </c>
      <c r="E253" s="56" t="s">
        <v>25</v>
      </c>
    </row>
    <row r="254" spans="1:5" x14ac:dyDescent="0.25">
      <c r="A254" s="56" t="s">
        <v>161</v>
      </c>
      <c r="B254" s="56" t="s">
        <v>7</v>
      </c>
      <c r="C254" s="56" t="s">
        <v>8</v>
      </c>
      <c r="D254" s="97">
        <v>3.97</v>
      </c>
      <c r="E254" t="s">
        <v>87</v>
      </c>
    </row>
    <row r="255" spans="1:5" x14ac:dyDescent="0.25">
      <c r="A255" s="84" t="s">
        <v>161</v>
      </c>
      <c r="B255" s="84" t="s">
        <v>7</v>
      </c>
      <c r="C255" s="84" t="s">
        <v>10</v>
      </c>
      <c r="D255" s="98">
        <v>2.23</v>
      </c>
      <c r="E255" s="56" t="s">
        <v>87</v>
      </c>
    </row>
    <row r="256" spans="1:5" x14ac:dyDescent="0.25">
      <c r="A256" s="56" t="s">
        <v>161</v>
      </c>
      <c r="B256" s="56" t="s">
        <v>7</v>
      </c>
      <c r="C256" s="56" t="s">
        <v>11</v>
      </c>
      <c r="D256" s="97">
        <v>3.1</v>
      </c>
      <c r="E256" s="56" t="s">
        <v>87</v>
      </c>
    </row>
    <row r="257" spans="1:5" x14ac:dyDescent="0.25">
      <c r="A257" s="84" t="s">
        <v>161</v>
      </c>
      <c r="B257" s="84" t="s">
        <v>12</v>
      </c>
      <c r="C257" s="84" t="s">
        <v>8</v>
      </c>
      <c r="D257" s="98">
        <v>2.93</v>
      </c>
      <c r="E257" s="56" t="s">
        <v>87</v>
      </c>
    </row>
    <row r="258" spans="1:5" x14ac:dyDescent="0.25">
      <c r="A258" s="56" t="s">
        <v>161</v>
      </c>
      <c r="B258" s="56" t="s">
        <v>12</v>
      </c>
      <c r="C258" s="56" t="s">
        <v>10</v>
      </c>
      <c r="D258" s="97">
        <v>1.02</v>
      </c>
      <c r="E258" s="56" t="s">
        <v>87</v>
      </c>
    </row>
    <row r="259" spans="1:5" x14ac:dyDescent="0.25">
      <c r="A259" s="84" t="s">
        <v>161</v>
      </c>
      <c r="B259" s="84" t="s">
        <v>12</v>
      </c>
      <c r="C259" s="84" t="s">
        <v>11</v>
      </c>
      <c r="D259" s="98">
        <v>1.99</v>
      </c>
      <c r="E259" s="56" t="s">
        <v>87</v>
      </c>
    </row>
    <row r="260" spans="1:5" x14ac:dyDescent="0.25">
      <c r="A260" s="56" t="s">
        <v>157</v>
      </c>
      <c r="B260" s="56" t="s">
        <v>7</v>
      </c>
      <c r="C260" s="56" t="s">
        <v>8</v>
      </c>
      <c r="D260" s="97">
        <v>3.85</v>
      </c>
      <c r="E260" s="56" t="s">
        <v>87</v>
      </c>
    </row>
    <row r="261" spans="1:5" x14ac:dyDescent="0.25">
      <c r="A261" s="84" t="s">
        <v>157</v>
      </c>
      <c r="B261" s="84" t="s">
        <v>7</v>
      </c>
      <c r="C261" s="84" t="s">
        <v>10</v>
      </c>
      <c r="D261" s="98">
        <v>2.17</v>
      </c>
      <c r="E261" s="56" t="s">
        <v>87</v>
      </c>
    </row>
    <row r="262" spans="1:5" x14ac:dyDescent="0.25">
      <c r="A262" s="56" t="s">
        <v>157</v>
      </c>
      <c r="B262" s="56" t="s">
        <v>7</v>
      </c>
      <c r="C262" s="56" t="s">
        <v>11</v>
      </c>
      <c r="D262" s="97">
        <v>3.02</v>
      </c>
      <c r="E262" s="56" t="s">
        <v>87</v>
      </c>
    </row>
    <row r="263" spans="1:5" x14ac:dyDescent="0.25">
      <c r="A263" s="84" t="s">
        <v>157</v>
      </c>
      <c r="B263" s="84" t="s">
        <v>12</v>
      </c>
      <c r="C263" s="84" t="s">
        <v>8</v>
      </c>
      <c r="D263" s="98">
        <v>4.95</v>
      </c>
      <c r="E263" s="56" t="s">
        <v>87</v>
      </c>
    </row>
    <row r="264" spans="1:5" x14ac:dyDescent="0.25">
      <c r="A264" s="56" t="s">
        <v>157</v>
      </c>
      <c r="B264" s="56" t="s">
        <v>12</v>
      </c>
      <c r="C264" s="56" t="s">
        <v>10</v>
      </c>
      <c r="D264" s="97">
        <v>3.07</v>
      </c>
      <c r="E264" s="56" t="s">
        <v>87</v>
      </c>
    </row>
    <row r="265" spans="1:5" x14ac:dyDescent="0.25">
      <c r="A265" s="84" t="s">
        <v>157</v>
      </c>
      <c r="B265" s="84" t="s">
        <v>12</v>
      </c>
      <c r="C265" s="84" t="s">
        <v>11</v>
      </c>
      <c r="D265" s="98">
        <v>4.03</v>
      </c>
      <c r="E265" s="56" t="s">
        <v>87</v>
      </c>
    </row>
    <row r="266" spans="1:5" x14ac:dyDescent="0.25">
      <c r="A266" s="56" t="s">
        <v>6</v>
      </c>
      <c r="B266" s="56" t="s">
        <v>7</v>
      </c>
      <c r="C266" s="56" t="s">
        <v>8</v>
      </c>
      <c r="D266" s="97">
        <v>4.3600000000000003</v>
      </c>
      <c r="E266" s="56" t="s">
        <v>87</v>
      </c>
    </row>
    <row r="267" spans="1:5" x14ac:dyDescent="0.25">
      <c r="A267" s="84" t="s">
        <v>6</v>
      </c>
      <c r="B267" s="84" t="s">
        <v>7</v>
      </c>
      <c r="C267" s="84" t="s">
        <v>10</v>
      </c>
      <c r="D267" s="98">
        <v>2.65</v>
      </c>
      <c r="E267" s="56" t="s">
        <v>87</v>
      </c>
    </row>
    <row r="268" spans="1:5" x14ac:dyDescent="0.25">
      <c r="A268" s="56" t="s">
        <v>6</v>
      </c>
      <c r="B268" s="56" t="s">
        <v>7</v>
      </c>
      <c r="C268" s="56" t="s">
        <v>11</v>
      </c>
      <c r="D268" s="97">
        <v>3.51</v>
      </c>
      <c r="E268" s="56" t="s">
        <v>87</v>
      </c>
    </row>
    <row r="269" spans="1:5" x14ac:dyDescent="0.25">
      <c r="A269" s="84" t="s">
        <v>6</v>
      </c>
      <c r="B269" s="84" t="s">
        <v>12</v>
      </c>
      <c r="C269" s="84" t="s">
        <v>8</v>
      </c>
      <c r="D269" s="98">
        <v>5.0199999999999996</v>
      </c>
      <c r="E269" s="56" t="s">
        <v>87</v>
      </c>
    </row>
    <row r="270" spans="1:5" x14ac:dyDescent="0.25">
      <c r="A270" s="56" t="s">
        <v>6</v>
      </c>
      <c r="B270" s="56" t="s">
        <v>12</v>
      </c>
      <c r="C270" s="56" t="s">
        <v>10</v>
      </c>
      <c r="D270" s="83" t="s">
        <v>163</v>
      </c>
      <c r="E270" s="56" t="s">
        <v>87</v>
      </c>
    </row>
    <row r="271" spans="1:5" x14ac:dyDescent="0.25">
      <c r="A271" s="84" t="s">
        <v>6</v>
      </c>
      <c r="B271" s="84" t="s">
        <v>12</v>
      </c>
      <c r="C271" s="84" t="s">
        <v>11</v>
      </c>
      <c r="D271" s="98">
        <v>2.5499999999999998</v>
      </c>
      <c r="E271" s="56" t="s">
        <v>87</v>
      </c>
    </row>
    <row r="272" spans="1:5" x14ac:dyDescent="0.25">
      <c r="A272" s="56" t="s">
        <v>13</v>
      </c>
      <c r="B272" s="56" t="s">
        <v>7</v>
      </c>
      <c r="C272" s="56" t="s">
        <v>8</v>
      </c>
      <c r="D272" s="97">
        <v>4.6900000000000004</v>
      </c>
      <c r="E272" s="56" t="s">
        <v>87</v>
      </c>
    </row>
    <row r="273" spans="1:5" x14ac:dyDescent="0.25">
      <c r="A273" s="84" t="s">
        <v>13</v>
      </c>
      <c r="B273" s="84" t="s">
        <v>7</v>
      </c>
      <c r="C273" s="84" t="s">
        <v>10</v>
      </c>
      <c r="D273" s="98">
        <v>2.3199999999999998</v>
      </c>
      <c r="E273" s="56" t="s">
        <v>87</v>
      </c>
    </row>
    <row r="274" spans="1:5" x14ac:dyDescent="0.25">
      <c r="A274" s="56" t="s">
        <v>13</v>
      </c>
      <c r="B274" s="56" t="s">
        <v>7</v>
      </c>
      <c r="C274" s="56" t="s">
        <v>11</v>
      </c>
      <c r="D274" s="97">
        <v>3.51</v>
      </c>
      <c r="E274" s="56" t="s">
        <v>87</v>
      </c>
    </row>
    <row r="275" spans="1:5" x14ac:dyDescent="0.25">
      <c r="A275" s="84" t="s">
        <v>13</v>
      </c>
      <c r="B275" s="84" t="s">
        <v>12</v>
      </c>
      <c r="C275" s="84" t="s">
        <v>8</v>
      </c>
      <c r="D275" s="98">
        <v>7.15</v>
      </c>
      <c r="E275" s="56" t="s">
        <v>87</v>
      </c>
    </row>
    <row r="276" spans="1:5" x14ac:dyDescent="0.25">
      <c r="A276" s="56" t="s">
        <v>13</v>
      </c>
      <c r="B276" s="56" t="s">
        <v>12</v>
      </c>
      <c r="C276" s="56" t="s">
        <v>10</v>
      </c>
      <c r="D276" s="97">
        <v>2.1</v>
      </c>
      <c r="E276" s="56" t="s">
        <v>87</v>
      </c>
    </row>
    <row r="277" spans="1:5" x14ac:dyDescent="0.25">
      <c r="A277" s="84" t="s">
        <v>13</v>
      </c>
      <c r="B277" s="84" t="s">
        <v>12</v>
      </c>
      <c r="C277" s="84" t="s">
        <v>11</v>
      </c>
      <c r="D277" s="98">
        <v>4.66</v>
      </c>
      <c r="E277" s="56" t="s">
        <v>87</v>
      </c>
    </row>
    <row r="278" spans="1:5" x14ac:dyDescent="0.25">
      <c r="A278" s="56" t="s">
        <v>14</v>
      </c>
      <c r="B278" s="56" t="s">
        <v>7</v>
      </c>
      <c r="C278" s="56" t="s">
        <v>8</v>
      </c>
      <c r="D278" s="97">
        <v>5.0199999999999996</v>
      </c>
      <c r="E278" s="56" t="s">
        <v>87</v>
      </c>
    </row>
    <row r="279" spans="1:5" x14ac:dyDescent="0.25">
      <c r="A279" s="84" t="s">
        <v>14</v>
      </c>
      <c r="B279" s="84" t="s">
        <v>7</v>
      </c>
      <c r="C279" s="84" t="s">
        <v>10</v>
      </c>
      <c r="D279" s="98">
        <v>2.7</v>
      </c>
      <c r="E279" s="56" t="s">
        <v>87</v>
      </c>
    </row>
    <row r="280" spans="1:5" x14ac:dyDescent="0.25">
      <c r="A280" s="56" t="s">
        <v>14</v>
      </c>
      <c r="B280" s="56" t="s">
        <v>7</v>
      </c>
      <c r="C280" s="56" t="s">
        <v>11</v>
      </c>
      <c r="D280" s="97">
        <v>3.86</v>
      </c>
      <c r="E280" s="56" t="s">
        <v>87</v>
      </c>
    </row>
    <row r="281" spans="1:5" x14ac:dyDescent="0.25">
      <c r="A281" s="84" t="s">
        <v>14</v>
      </c>
      <c r="B281" s="84" t="s">
        <v>12</v>
      </c>
      <c r="C281" s="84" t="s">
        <v>8</v>
      </c>
      <c r="D281" s="98">
        <v>3.11</v>
      </c>
      <c r="E281" s="56" t="s">
        <v>87</v>
      </c>
    </row>
    <row r="282" spans="1:5" x14ac:dyDescent="0.25">
      <c r="A282" s="56" t="s">
        <v>14</v>
      </c>
      <c r="B282" s="56" t="s">
        <v>12</v>
      </c>
      <c r="C282" s="56" t="s">
        <v>10</v>
      </c>
      <c r="D282" s="97">
        <v>1.07</v>
      </c>
      <c r="E282" s="56" t="s">
        <v>87</v>
      </c>
    </row>
    <row r="283" spans="1:5" x14ac:dyDescent="0.25">
      <c r="A283" s="84" t="s">
        <v>14</v>
      </c>
      <c r="B283" s="84" t="s">
        <v>12</v>
      </c>
      <c r="C283" s="84" t="s">
        <v>11</v>
      </c>
      <c r="D283" s="98">
        <v>2.1</v>
      </c>
      <c r="E283" s="56" t="s">
        <v>87</v>
      </c>
    </row>
    <row r="284" spans="1:5" x14ac:dyDescent="0.25">
      <c r="A284" s="56" t="s">
        <v>15</v>
      </c>
      <c r="B284" s="56" t="s">
        <v>7</v>
      </c>
      <c r="C284" s="56" t="s">
        <v>8</v>
      </c>
      <c r="D284" s="97">
        <v>5.39</v>
      </c>
      <c r="E284" s="56" t="s">
        <v>87</v>
      </c>
    </row>
    <row r="285" spans="1:5" x14ac:dyDescent="0.25">
      <c r="A285" s="84" t="s">
        <v>15</v>
      </c>
      <c r="B285" s="84" t="s">
        <v>7</v>
      </c>
      <c r="C285" s="84" t="s">
        <v>10</v>
      </c>
      <c r="D285" s="98">
        <v>2.58</v>
      </c>
      <c r="E285" s="56" t="s">
        <v>87</v>
      </c>
    </row>
    <row r="286" spans="1:5" x14ac:dyDescent="0.25">
      <c r="A286" s="56" t="s">
        <v>15</v>
      </c>
      <c r="B286" s="56" t="s">
        <v>7</v>
      </c>
      <c r="C286" s="56" t="s">
        <v>11</v>
      </c>
      <c r="D286" s="97">
        <v>3.98</v>
      </c>
      <c r="E286" s="56" t="s">
        <v>87</v>
      </c>
    </row>
    <row r="287" spans="1:5" x14ac:dyDescent="0.25">
      <c r="A287" s="84" t="s">
        <v>15</v>
      </c>
      <c r="B287" s="84" t="s">
        <v>12</v>
      </c>
      <c r="C287" s="84" t="s">
        <v>8</v>
      </c>
      <c r="D287" s="98">
        <v>6.31</v>
      </c>
      <c r="E287" s="56" t="s">
        <v>87</v>
      </c>
    </row>
    <row r="288" spans="1:5" x14ac:dyDescent="0.25">
      <c r="A288" s="56" t="s">
        <v>15</v>
      </c>
      <c r="B288" s="56" t="s">
        <v>12</v>
      </c>
      <c r="C288" s="56" t="s">
        <v>10</v>
      </c>
      <c r="D288" s="97">
        <v>1.08</v>
      </c>
      <c r="E288" s="56" t="s">
        <v>87</v>
      </c>
    </row>
    <row r="289" spans="1:5" x14ac:dyDescent="0.25">
      <c r="A289" s="84" t="s">
        <v>15</v>
      </c>
      <c r="B289" s="84" t="s">
        <v>12</v>
      </c>
      <c r="C289" s="84" t="s">
        <v>11</v>
      </c>
      <c r="D289" s="98">
        <v>3.72</v>
      </c>
      <c r="E289" s="56" t="s">
        <v>87</v>
      </c>
    </row>
    <row r="290" spans="1:5" x14ac:dyDescent="0.25">
      <c r="A290" s="56" t="s">
        <v>16</v>
      </c>
      <c r="B290" s="56" t="s">
        <v>7</v>
      </c>
      <c r="C290" s="56" t="s">
        <v>8</v>
      </c>
      <c r="D290" s="97">
        <v>5.22</v>
      </c>
      <c r="E290" s="56" t="s">
        <v>87</v>
      </c>
    </row>
    <row r="291" spans="1:5" x14ac:dyDescent="0.25">
      <c r="A291" s="84" t="s">
        <v>16</v>
      </c>
      <c r="B291" s="84" t="s">
        <v>7</v>
      </c>
      <c r="C291" s="84" t="s">
        <v>10</v>
      </c>
      <c r="D291" s="98">
        <v>2.76</v>
      </c>
      <c r="E291" s="56" t="s">
        <v>87</v>
      </c>
    </row>
    <row r="292" spans="1:5" x14ac:dyDescent="0.25">
      <c r="A292" s="56" t="s">
        <v>16</v>
      </c>
      <c r="B292" s="56" t="s">
        <v>7</v>
      </c>
      <c r="C292" s="56" t="s">
        <v>11</v>
      </c>
      <c r="D292" s="97">
        <v>3.99</v>
      </c>
      <c r="E292" s="56" t="s">
        <v>87</v>
      </c>
    </row>
    <row r="293" spans="1:5" x14ac:dyDescent="0.25">
      <c r="A293" s="84" t="s">
        <v>16</v>
      </c>
      <c r="B293" s="84" t="s">
        <v>12</v>
      </c>
      <c r="C293" s="84" t="s">
        <v>8</v>
      </c>
      <c r="D293" s="98">
        <v>12.74</v>
      </c>
      <c r="E293" s="56" t="s">
        <v>87</v>
      </c>
    </row>
    <row r="294" spans="1:5" x14ac:dyDescent="0.25">
      <c r="A294" s="56" t="s">
        <v>16</v>
      </c>
      <c r="B294" s="56" t="s">
        <v>12</v>
      </c>
      <c r="C294" s="56" t="s">
        <v>10</v>
      </c>
      <c r="D294" s="97">
        <v>2.17</v>
      </c>
      <c r="E294" s="56" t="s">
        <v>87</v>
      </c>
    </row>
    <row r="295" spans="1:5" x14ac:dyDescent="0.25">
      <c r="A295" s="84" t="s">
        <v>16</v>
      </c>
      <c r="B295" s="84" t="s">
        <v>12</v>
      </c>
      <c r="C295" s="84" t="s">
        <v>11</v>
      </c>
      <c r="D295" s="98">
        <v>7.51</v>
      </c>
      <c r="E295" s="56" t="s">
        <v>87</v>
      </c>
    </row>
    <row r="296" spans="1:5" x14ac:dyDescent="0.25">
      <c r="A296" s="56" t="s">
        <v>17</v>
      </c>
      <c r="B296" s="56" t="s">
        <v>7</v>
      </c>
      <c r="C296" s="56" t="s">
        <v>8</v>
      </c>
      <c r="D296" s="97">
        <v>5.41</v>
      </c>
      <c r="E296" s="56" t="s">
        <v>87</v>
      </c>
    </row>
    <row r="297" spans="1:5" x14ac:dyDescent="0.25">
      <c r="A297" s="84" t="s">
        <v>17</v>
      </c>
      <c r="B297" s="84" t="s">
        <v>7</v>
      </c>
      <c r="C297" s="84" t="s">
        <v>10</v>
      </c>
      <c r="D297" s="98">
        <v>2.58</v>
      </c>
      <c r="E297" s="56" t="s">
        <v>87</v>
      </c>
    </row>
    <row r="298" spans="1:5" x14ac:dyDescent="0.25">
      <c r="A298" s="56" t="s">
        <v>17</v>
      </c>
      <c r="B298" s="56" t="s">
        <v>7</v>
      </c>
      <c r="C298" s="56" t="s">
        <v>11</v>
      </c>
      <c r="D298" s="97">
        <v>3.99</v>
      </c>
      <c r="E298" s="56" t="s">
        <v>87</v>
      </c>
    </row>
    <row r="299" spans="1:5" x14ac:dyDescent="0.25">
      <c r="A299" s="84" t="s">
        <v>17</v>
      </c>
      <c r="B299" s="84" t="s">
        <v>12</v>
      </c>
      <c r="C299" s="84" t="s">
        <v>8</v>
      </c>
      <c r="D299" s="98">
        <v>5.35</v>
      </c>
      <c r="E299" s="56" t="s">
        <v>87</v>
      </c>
    </row>
    <row r="300" spans="1:5" x14ac:dyDescent="0.25">
      <c r="A300" s="56" t="s">
        <v>17</v>
      </c>
      <c r="B300" s="56" t="s">
        <v>12</v>
      </c>
      <c r="C300" s="56" t="s">
        <v>10</v>
      </c>
      <c r="D300" s="97">
        <v>1.0900000000000001</v>
      </c>
      <c r="E300" s="56" t="s">
        <v>87</v>
      </c>
    </row>
    <row r="301" spans="1:5" x14ac:dyDescent="0.25">
      <c r="A301" s="84" t="s">
        <v>17</v>
      </c>
      <c r="B301" s="84" t="s">
        <v>12</v>
      </c>
      <c r="C301" s="84" t="s">
        <v>11</v>
      </c>
      <c r="D301" s="98">
        <v>3.24</v>
      </c>
      <c r="E301" s="56" t="s">
        <v>87</v>
      </c>
    </row>
    <row r="302" spans="1:5" x14ac:dyDescent="0.25">
      <c r="A302" s="56" t="s">
        <v>18</v>
      </c>
      <c r="B302" s="56" t="s">
        <v>7</v>
      </c>
      <c r="C302" s="56" t="s">
        <v>8</v>
      </c>
      <c r="D302" s="97">
        <v>4.1399999999999997</v>
      </c>
      <c r="E302" s="56" t="s">
        <v>87</v>
      </c>
    </row>
    <row r="303" spans="1:5" x14ac:dyDescent="0.25">
      <c r="A303" s="84" t="s">
        <v>18</v>
      </c>
      <c r="B303" s="84" t="s">
        <v>7</v>
      </c>
      <c r="C303" s="84" t="s">
        <v>10</v>
      </c>
      <c r="D303" s="98">
        <v>2.13</v>
      </c>
      <c r="E303" s="56" t="s">
        <v>87</v>
      </c>
    </row>
    <row r="304" spans="1:5" x14ac:dyDescent="0.25">
      <c r="A304" s="56" t="s">
        <v>18</v>
      </c>
      <c r="B304" s="56" t="s">
        <v>7</v>
      </c>
      <c r="C304" s="56" t="s">
        <v>11</v>
      </c>
      <c r="D304" s="97">
        <v>3.13</v>
      </c>
      <c r="E304" s="56" t="s">
        <v>87</v>
      </c>
    </row>
    <row r="305" spans="1:5" x14ac:dyDescent="0.25">
      <c r="A305" s="84" t="s">
        <v>18</v>
      </c>
      <c r="B305" s="84" t="s">
        <v>12</v>
      </c>
      <c r="C305" s="84" t="s">
        <v>8</v>
      </c>
      <c r="D305" s="98">
        <v>2.15</v>
      </c>
      <c r="E305" s="56" t="s">
        <v>87</v>
      </c>
    </row>
    <row r="306" spans="1:5" x14ac:dyDescent="0.25">
      <c r="A306" s="56" t="s">
        <v>18</v>
      </c>
      <c r="B306" s="56" t="s">
        <v>12</v>
      </c>
      <c r="C306" s="56" t="s">
        <v>10</v>
      </c>
      <c r="D306" s="97">
        <v>2.19</v>
      </c>
      <c r="E306" s="56" t="s">
        <v>87</v>
      </c>
    </row>
    <row r="307" spans="1:5" x14ac:dyDescent="0.25">
      <c r="A307" s="84" t="s">
        <v>18</v>
      </c>
      <c r="B307" s="84" t="s">
        <v>12</v>
      </c>
      <c r="C307" s="84" t="s">
        <v>11</v>
      </c>
      <c r="D307" s="98">
        <v>2.17</v>
      </c>
      <c r="E307" s="56" t="s">
        <v>87</v>
      </c>
    </row>
    <row r="308" spans="1:5" x14ac:dyDescent="0.25">
      <c r="A308" s="56" t="s">
        <v>19</v>
      </c>
      <c r="B308" s="56" t="s">
        <v>7</v>
      </c>
      <c r="C308" s="56" t="s">
        <v>8</v>
      </c>
      <c r="D308" s="97">
        <v>4.22</v>
      </c>
      <c r="E308" s="56" t="s">
        <v>87</v>
      </c>
    </row>
    <row r="309" spans="1:5" x14ac:dyDescent="0.25">
      <c r="A309" s="84" t="s">
        <v>19</v>
      </c>
      <c r="B309" s="84" t="s">
        <v>7</v>
      </c>
      <c r="C309" s="84" t="s">
        <v>10</v>
      </c>
      <c r="D309" s="98">
        <v>2.36</v>
      </c>
      <c r="E309" s="56" t="s">
        <v>87</v>
      </c>
    </row>
    <row r="310" spans="1:5" x14ac:dyDescent="0.25">
      <c r="A310" s="56" t="s">
        <v>19</v>
      </c>
      <c r="B310" s="56" t="s">
        <v>7</v>
      </c>
      <c r="C310" s="56" t="s">
        <v>11</v>
      </c>
      <c r="D310" s="97">
        <v>3.28</v>
      </c>
      <c r="E310" s="56" t="s">
        <v>87</v>
      </c>
    </row>
    <row r="311" spans="1:5" x14ac:dyDescent="0.25">
      <c r="A311" s="84" t="s">
        <v>19</v>
      </c>
      <c r="B311" s="84" t="s">
        <v>12</v>
      </c>
      <c r="C311" s="84" t="s">
        <v>8</v>
      </c>
      <c r="D311" s="98">
        <v>5.4</v>
      </c>
      <c r="E311" s="56" t="s">
        <v>87</v>
      </c>
    </row>
    <row r="312" spans="1:5" x14ac:dyDescent="0.25">
      <c r="A312" s="56" t="s">
        <v>19</v>
      </c>
      <c r="B312" s="56" t="s">
        <v>12</v>
      </c>
      <c r="C312" s="56" t="s">
        <v>10</v>
      </c>
      <c r="D312" s="97">
        <v>2.2000000000000002</v>
      </c>
      <c r="E312" s="56" t="s">
        <v>87</v>
      </c>
    </row>
    <row r="313" spans="1:5" x14ac:dyDescent="0.25">
      <c r="A313" s="84" t="s">
        <v>19</v>
      </c>
      <c r="B313" s="84" t="s">
        <v>12</v>
      </c>
      <c r="C313" s="84" t="s">
        <v>11</v>
      </c>
      <c r="D313" s="98">
        <v>3.81</v>
      </c>
      <c r="E313" s="56" t="s">
        <v>87</v>
      </c>
    </row>
    <row r="314" spans="1:5" x14ac:dyDescent="0.25">
      <c r="A314" s="56" t="s">
        <v>20</v>
      </c>
      <c r="B314" s="56" t="s">
        <v>7</v>
      </c>
      <c r="C314" s="56" t="s">
        <v>8</v>
      </c>
      <c r="D314" s="97">
        <v>4.5</v>
      </c>
      <c r="E314" s="56" t="s">
        <v>87</v>
      </c>
    </row>
    <row r="315" spans="1:5" x14ac:dyDescent="0.25">
      <c r="A315" s="84" t="s">
        <v>20</v>
      </c>
      <c r="B315" s="84" t="s">
        <v>7</v>
      </c>
      <c r="C315" s="84" t="s">
        <v>10</v>
      </c>
      <c r="D315" s="98">
        <v>2.1800000000000002</v>
      </c>
      <c r="E315" s="56" t="s">
        <v>87</v>
      </c>
    </row>
    <row r="316" spans="1:5" x14ac:dyDescent="0.25">
      <c r="A316" s="56" t="s">
        <v>20</v>
      </c>
      <c r="B316" s="56" t="s">
        <v>7</v>
      </c>
      <c r="C316" s="56" t="s">
        <v>11</v>
      </c>
      <c r="D316" s="97">
        <v>3.33</v>
      </c>
      <c r="E316" s="56" t="s">
        <v>87</v>
      </c>
    </row>
    <row r="317" spans="1:5" x14ac:dyDescent="0.25">
      <c r="A317" s="84" t="s">
        <v>20</v>
      </c>
      <c r="B317" s="84" t="s">
        <v>12</v>
      </c>
      <c r="C317" s="84" t="s">
        <v>8</v>
      </c>
      <c r="D317" s="98">
        <v>1.0900000000000001</v>
      </c>
      <c r="E317" s="56" t="s">
        <v>87</v>
      </c>
    </row>
    <row r="318" spans="1:5" x14ac:dyDescent="0.25">
      <c r="A318" s="56" t="s">
        <v>20</v>
      </c>
      <c r="B318" s="56" t="s">
        <v>12</v>
      </c>
      <c r="C318" s="56" t="s">
        <v>10</v>
      </c>
      <c r="D318" s="97">
        <v>4.41</v>
      </c>
      <c r="E318" s="56" t="s">
        <v>87</v>
      </c>
    </row>
    <row r="319" spans="1:5" x14ac:dyDescent="0.25">
      <c r="A319" s="84" t="s">
        <v>20</v>
      </c>
      <c r="B319" s="84" t="s">
        <v>12</v>
      </c>
      <c r="C319" s="84" t="s">
        <v>11</v>
      </c>
      <c r="D319" s="98">
        <v>2.74</v>
      </c>
      <c r="E319" s="56" t="s">
        <v>87</v>
      </c>
    </row>
    <row r="320" spans="1:5" x14ac:dyDescent="0.25">
      <c r="A320" s="56" t="s">
        <v>21</v>
      </c>
      <c r="B320" s="56" t="s">
        <v>7</v>
      </c>
      <c r="C320" s="56" t="s">
        <v>8</v>
      </c>
      <c r="D320" s="97">
        <v>4.34</v>
      </c>
      <c r="E320" s="56" t="s">
        <v>87</v>
      </c>
    </row>
    <row r="321" spans="1:5" x14ac:dyDescent="0.25">
      <c r="A321" s="84" t="s">
        <v>21</v>
      </c>
      <c r="B321" s="84" t="s">
        <v>7</v>
      </c>
      <c r="C321" s="84" t="s">
        <v>10</v>
      </c>
      <c r="D321" s="98">
        <v>2.31</v>
      </c>
      <c r="E321" s="56" t="s">
        <v>87</v>
      </c>
    </row>
    <row r="322" spans="1:5" x14ac:dyDescent="0.25">
      <c r="A322" s="56" t="s">
        <v>21</v>
      </c>
      <c r="B322" s="56" t="s">
        <v>7</v>
      </c>
      <c r="C322" s="56" t="s">
        <v>11</v>
      </c>
      <c r="D322" s="97">
        <v>3.32</v>
      </c>
      <c r="E322" s="56" t="s">
        <v>87</v>
      </c>
    </row>
    <row r="323" spans="1:5" x14ac:dyDescent="0.25">
      <c r="A323" s="84" t="s">
        <v>21</v>
      </c>
      <c r="B323" s="84" t="s">
        <v>12</v>
      </c>
      <c r="C323" s="84" t="s">
        <v>8</v>
      </c>
      <c r="D323" s="98">
        <v>3.28</v>
      </c>
      <c r="E323" s="56" t="s">
        <v>87</v>
      </c>
    </row>
    <row r="324" spans="1:5" x14ac:dyDescent="0.25">
      <c r="A324" s="56" t="s">
        <v>21</v>
      </c>
      <c r="B324" s="56" t="s">
        <v>12</v>
      </c>
      <c r="C324" s="56" t="s">
        <v>10</v>
      </c>
      <c r="D324" s="97">
        <v>1.1100000000000001</v>
      </c>
      <c r="E324" s="56" t="s">
        <v>87</v>
      </c>
    </row>
    <row r="325" spans="1:5" x14ac:dyDescent="0.25">
      <c r="A325" s="84" t="s">
        <v>21</v>
      </c>
      <c r="B325" s="84" t="s">
        <v>12</v>
      </c>
      <c r="C325" s="84" t="s">
        <v>11</v>
      </c>
      <c r="D325" s="98">
        <v>2.2000000000000002</v>
      </c>
      <c r="E325" s="56" t="s">
        <v>87</v>
      </c>
    </row>
    <row r="326" spans="1:5" x14ac:dyDescent="0.25">
      <c r="A326" s="56" t="s">
        <v>22</v>
      </c>
      <c r="B326" s="56" t="s">
        <v>7</v>
      </c>
      <c r="C326" s="56" t="s">
        <v>8</v>
      </c>
      <c r="D326" s="97">
        <v>4.95</v>
      </c>
      <c r="E326" s="56" t="s">
        <v>87</v>
      </c>
    </row>
    <row r="327" spans="1:5" x14ac:dyDescent="0.25">
      <c r="A327" s="84" t="s">
        <v>22</v>
      </c>
      <c r="B327" s="84" t="s">
        <v>7</v>
      </c>
      <c r="C327" s="84" t="s">
        <v>10</v>
      </c>
      <c r="D327" s="98">
        <v>2.2200000000000002</v>
      </c>
      <c r="E327" s="56" t="s">
        <v>87</v>
      </c>
    </row>
    <row r="328" spans="1:5" x14ac:dyDescent="0.25">
      <c r="A328" s="56" t="s">
        <v>22</v>
      </c>
      <c r="B328" s="56" t="s">
        <v>7</v>
      </c>
      <c r="C328" s="56" t="s">
        <v>11</v>
      </c>
      <c r="D328" s="97">
        <v>3.57</v>
      </c>
      <c r="E328" s="56" t="s">
        <v>87</v>
      </c>
    </row>
    <row r="329" spans="1:5" x14ac:dyDescent="0.25">
      <c r="A329" s="84" t="s">
        <v>22</v>
      </c>
      <c r="B329" s="84" t="s">
        <v>12</v>
      </c>
      <c r="C329" s="84" t="s">
        <v>8</v>
      </c>
      <c r="D329" s="98">
        <v>3.31</v>
      </c>
      <c r="E329" s="56" t="s">
        <v>87</v>
      </c>
    </row>
    <row r="330" spans="1:5" x14ac:dyDescent="0.25">
      <c r="A330" s="56" t="s">
        <v>22</v>
      </c>
      <c r="B330" s="56" t="s">
        <v>12</v>
      </c>
      <c r="C330" s="56" t="s">
        <v>10</v>
      </c>
      <c r="D330" s="97">
        <v>2.23</v>
      </c>
      <c r="E330" s="56" t="s">
        <v>87</v>
      </c>
    </row>
    <row r="331" spans="1:5" x14ac:dyDescent="0.25">
      <c r="A331" s="84" t="s">
        <v>22</v>
      </c>
      <c r="B331" s="84" t="s">
        <v>12</v>
      </c>
      <c r="C331" s="84" t="s">
        <v>11</v>
      </c>
      <c r="D331" s="98">
        <v>2.77</v>
      </c>
      <c r="E331" s="56" t="s">
        <v>87</v>
      </c>
    </row>
    <row r="332" spans="1:5" x14ac:dyDescent="0.25">
      <c r="A332" s="56" t="s">
        <v>23</v>
      </c>
      <c r="B332" s="56" t="s">
        <v>7</v>
      </c>
      <c r="C332" s="56" t="s">
        <v>8</v>
      </c>
      <c r="D332" s="97">
        <v>4.22</v>
      </c>
      <c r="E332" s="56" t="s">
        <v>87</v>
      </c>
    </row>
    <row r="333" spans="1:5" x14ac:dyDescent="0.25">
      <c r="A333" s="84" t="s">
        <v>23</v>
      </c>
      <c r="B333" s="84" t="s">
        <v>7</v>
      </c>
      <c r="C333" s="84" t="s">
        <v>10</v>
      </c>
      <c r="D333" s="98">
        <v>1.57</v>
      </c>
      <c r="E333" s="56" t="s">
        <v>87</v>
      </c>
    </row>
    <row r="334" spans="1:5" x14ac:dyDescent="0.25">
      <c r="A334" s="56" t="s">
        <v>23</v>
      </c>
      <c r="B334" s="56" t="s">
        <v>7</v>
      </c>
      <c r="C334" s="56" t="s">
        <v>11</v>
      </c>
      <c r="D334" s="97">
        <v>2.89</v>
      </c>
      <c r="E334" s="56" t="s">
        <v>87</v>
      </c>
    </row>
    <row r="335" spans="1:5" x14ac:dyDescent="0.25">
      <c r="A335" s="84" t="s">
        <v>23</v>
      </c>
      <c r="B335" s="84" t="s">
        <v>12</v>
      </c>
      <c r="C335" s="84" t="s">
        <v>8</v>
      </c>
      <c r="D335" s="98">
        <v>7.79</v>
      </c>
      <c r="E335" s="56" t="s">
        <v>87</v>
      </c>
    </row>
    <row r="336" spans="1:5" x14ac:dyDescent="0.25">
      <c r="A336" s="56" t="s">
        <v>23</v>
      </c>
      <c r="B336" s="56" t="s">
        <v>12</v>
      </c>
      <c r="C336" s="56" t="s">
        <v>10</v>
      </c>
      <c r="D336" s="97">
        <v>2.2400000000000002</v>
      </c>
      <c r="E336" s="56" t="s">
        <v>87</v>
      </c>
    </row>
    <row r="337" spans="1:5" x14ac:dyDescent="0.25">
      <c r="A337" s="84" t="s">
        <v>23</v>
      </c>
      <c r="B337" s="84" t="s">
        <v>12</v>
      </c>
      <c r="C337" s="84" t="s">
        <v>11</v>
      </c>
      <c r="D337" s="98">
        <v>5.03</v>
      </c>
      <c r="E337" s="56" t="s">
        <v>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2"/>
  <dimension ref="A1:F309"/>
  <sheetViews>
    <sheetView topLeftCell="B273" workbookViewId="0">
      <selection activeCell="B1" sqref="B1:F309"/>
    </sheetView>
  </sheetViews>
  <sheetFormatPr defaultRowHeight="15" x14ac:dyDescent="0.25"/>
  <cols>
    <col min="1" max="1" width="9" style="56" bestFit="1" customWidth="1"/>
    <col min="2" max="2" width="7.85546875" style="56" bestFit="1" customWidth="1"/>
    <col min="3" max="3" width="7.7109375" style="56" bestFit="1" customWidth="1"/>
    <col min="4" max="4" width="31.28515625" style="56" bestFit="1" customWidth="1"/>
    <col min="5" max="5" width="11.85546875" bestFit="1" customWidth="1"/>
    <col min="6" max="6" width="9" style="56" customWidth="1"/>
    <col min="7" max="7" width="7.85546875" bestFit="1" customWidth="1"/>
    <col min="8" max="8" width="7.7109375" bestFit="1" customWidth="1"/>
    <col min="9" max="9" width="15.28515625" bestFit="1" customWidth="1"/>
    <col min="10" max="10" width="8.5703125" bestFit="1" customWidth="1"/>
  </cols>
  <sheetData>
    <row r="1" spans="1:6" x14ac:dyDescent="0.25">
      <c r="A1" s="34" t="s">
        <v>88</v>
      </c>
      <c r="B1" s="34" t="s">
        <v>121</v>
      </c>
      <c r="C1" s="34" t="s">
        <v>89</v>
      </c>
      <c r="D1" s="34" t="s">
        <v>98</v>
      </c>
      <c r="E1" s="59" t="s">
        <v>99</v>
      </c>
      <c r="F1" s="59" t="s">
        <v>91</v>
      </c>
    </row>
    <row r="2" spans="1:6" x14ac:dyDescent="0.25">
      <c r="A2" s="34" t="s">
        <v>122</v>
      </c>
      <c r="B2" s="34" t="s">
        <v>123</v>
      </c>
      <c r="C2" s="34" t="s">
        <v>95</v>
      </c>
      <c r="D2" s="34" t="s">
        <v>135</v>
      </c>
      <c r="E2" s="59" t="s">
        <v>23</v>
      </c>
      <c r="F2" s="59">
        <v>234600.5</v>
      </c>
    </row>
    <row r="3" spans="1:6" x14ac:dyDescent="0.25">
      <c r="A3" s="34" t="s">
        <v>122</v>
      </c>
      <c r="B3" s="34" t="s">
        <v>123</v>
      </c>
      <c r="C3" s="34" t="s">
        <v>95</v>
      </c>
      <c r="D3" s="34" t="s">
        <v>135</v>
      </c>
      <c r="E3" s="59" t="s">
        <v>22</v>
      </c>
      <c r="F3" s="59">
        <v>240995</v>
      </c>
    </row>
    <row r="4" spans="1:6" x14ac:dyDescent="0.25">
      <c r="A4" s="34" t="s">
        <v>122</v>
      </c>
      <c r="B4" s="34" t="s">
        <v>123</v>
      </c>
      <c r="C4" s="34" t="s">
        <v>95</v>
      </c>
      <c r="D4" s="34" t="s">
        <v>135</v>
      </c>
      <c r="E4" s="59" t="s">
        <v>21</v>
      </c>
      <c r="F4" s="59">
        <v>246582</v>
      </c>
    </row>
    <row r="5" spans="1:6" x14ac:dyDescent="0.25">
      <c r="A5" s="34" t="s">
        <v>122</v>
      </c>
      <c r="B5" s="34" t="s">
        <v>123</v>
      </c>
      <c r="C5" s="34" t="s">
        <v>95</v>
      </c>
      <c r="D5" s="34" t="s">
        <v>135</v>
      </c>
      <c r="E5" s="59" t="s">
        <v>20</v>
      </c>
      <c r="F5" s="59">
        <v>251971.5</v>
      </c>
    </row>
    <row r="6" spans="1:6" x14ac:dyDescent="0.25">
      <c r="A6" s="34" t="s">
        <v>122</v>
      </c>
      <c r="B6" s="34" t="s">
        <v>123</v>
      </c>
      <c r="C6" s="34" t="s">
        <v>95</v>
      </c>
      <c r="D6" s="34" t="s">
        <v>135</v>
      </c>
      <c r="E6" s="59" t="s">
        <v>19</v>
      </c>
      <c r="F6" s="59">
        <v>258342</v>
      </c>
    </row>
    <row r="7" spans="1:6" x14ac:dyDescent="0.25">
      <c r="A7" s="34" t="s">
        <v>122</v>
      </c>
      <c r="B7" s="34" t="s">
        <v>123</v>
      </c>
      <c r="C7" s="34" t="s">
        <v>95</v>
      </c>
      <c r="D7" s="34" t="s">
        <v>135</v>
      </c>
      <c r="E7" s="59" t="s">
        <v>18</v>
      </c>
      <c r="F7" s="59">
        <v>262018.5</v>
      </c>
    </row>
    <row r="8" spans="1:6" x14ac:dyDescent="0.25">
      <c r="A8" s="34" t="s">
        <v>122</v>
      </c>
      <c r="B8" s="34" t="s">
        <v>123</v>
      </c>
      <c r="C8" s="34" t="s">
        <v>95</v>
      </c>
      <c r="D8" s="34" t="s">
        <v>135</v>
      </c>
      <c r="E8" s="59" t="s">
        <v>17</v>
      </c>
      <c r="F8" s="59">
        <v>264530</v>
      </c>
    </row>
    <row r="9" spans="1:6" x14ac:dyDescent="0.25">
      <c r="A9" s="34" t="s">
        <v>122</v>
      </c>
      <c r="B9" s="34" t="s">
        <v>123</v>
      </c>
      <c r="C9" s="34" t="s">
        <v>95</v>
      </c>
      <c r="D9" s="34" t="s">
        <v>135</v>
      </c>
      <c r="E9" s="59" t="s">
        <v>16</v>
      </c>
      <c r="F9" s="59">
        <v>266922.5</v>
      </c>
    </row>
    <row r="10" spans="1:6" x14ac:dyDescent="0.25">
      <c r="A10" s="34" t="s">
        <v>122</v>
      </c>
      <c r="B10" s="34" t="s">
        <v>123</v>
      </c>
      <c r="C10" s="34" t="s">
        <v>95</v>
      </c>
      <c r="D10" s="34" t="s">
        <v>135</v>
      </c>
      <c r="E10" s="59" t="s">
        <v>15</v>
      </c>
      <c r="F10" s="59">
        <v>268926.5</v>
      </c>
    </row>
    <row r="11" spans="1:6" x14ac:dyDescent="0.25">
      <c r="A11" s="34" t="s">
        <v>122</v>
      </c>
      <c r="B11" s="34" t="s">
        <v>123</v>
      </c>
      <c r="C11" s="34" t="s">
        <v>95</v>
      </c>
      <c r="D11" s="34" t="s">
        <v>135</v>
      </c>
      <c r="E11" s="59" t="s">
        <v>14</v>
      </c>
      <c r="F11" s="59">
        <v>270029.5</v>
      </c>
    </row>
    <row r="12" spans="1:6" x14ac:dyDescent="0.25">
      <c r="A12" s="34" t="s">
        <v>122</v>
      </c>
      <c r="B12" s="34" t="s">
        <v>123</v>
      </c>
      <c r="C12" s="34" t="s">
        <v>95</v>
      </c>
      <c r="D12" s="34" t="s">
        <v>135</v>
      </c>
      <c r="E12" s="59" t="s">
        <v>13</v>
      </c>
      <c r="F12" s="59">
        <v>274490</v>
      </c>
    </row>
    <row r="13" spans="1:6" x14ac:dyDescent="0.25">
      <c r="A13" s="34" t="s">
        <v>122</v>
      </c>
      <c r="B13" s="34" t="s">
        <v>123</v>
      </c>
      <c r="C13" s="34" t="s">
        <v>95</v>
      </c>
      <c r="D13" s="34" t="s">
        <v>135</v>
      </c>
      <c r="E13" s="59" t="s">
        <v>6</v>
      </c>
      <c r="F13" s="59">
        <v>277698.5</v>
      </c>
    </row>
    <row r="14" spans="1:6" x14ac:dyDescent="0.25">
      <c r="A14" s="34" t="s">
        <v>122</v>
      </c>
      <c r="B14" s="34" t="s">
        <v>123</v>
      </c>
      <c r="C14" s="34" t="s">
        <v>95</v>
      </c>
      <c r="D14" s="34" t="s">
        <v>135</v>
      </c>
      <c r="E14" s="59" t="s">
        <v>157</v>
      </c>
      <c r="F14" s="59">
        <v>279274.5</v>
      </c>
    </row>
    <row r="15" spans="1:6" x14ac:dyDescent="0.25">
      <c r="A15" s="34" t="s">
        <v>122</v>
      </c>
      <c r="B15" s="34" t="s">
        <v>123</v>
      </c>
      <c r="C15" s="34" t="s">
        <v>95</v>
      </c>
      <c r="D15" s="34" t="s">
        <v>135</v>
      </c>
      <c r="E15" s="59" t="s">
        <v>161</v>
      </c>
      <c r="F15" s="59">
        <v>278481.5</v>
      </c>
    </row>
    <row r="16" spans="1:6" x14ac:dyDescent="0.25">
      <c r="A16" s="34" t="s">
        <v>122</v>
      </c>
      <c r="B16" s="34" t="s">
        <v>123</v>
      </c>
      <c r="C16" s="34" t="s">
        <v>96</v>
      </c>
      <c r="D16" s="34" t="s">
        <v>135</v>
      </c>
      <c r="E16" s="59" t="s">
        <v>23</v>
      </c>
      <c r="F16" s="59">
        <v>222948.5</v>
      </c>
    </row>
    <row r="17" spans="1:6" x14ac:dyDescent="0.25">
      <c r="A17" s="34" t="s">
        <v>122</v>
      </c>
      <c r="B17" s="34" t="s">
        <v>123</v>
      </c>
      <c r="C17" s="34" t="s">
        <v>96</v>
      </c>
      <c r="D17" s="34" t="s">
        <v>135</v>
      </c>
      <c r="E17" s="59" t="s">
        <v>22</v>
      </c>
      <c r="F17" s="59">
        <v>228588</v>
      </c>
    </row>
    <row r="18" spans="1:6" x14ac:dyDescent="0.25">
      <c r="A18" s="34" t="s">
        <v>122</v>
      </c>
      <c r="B18" s="34" t="s">
        <v>123</v>
      </c>
      <c r="C18" s="34" t="s">
        <v>96</v>
      </c>
      <c r="D18" s="34" t="s">
        <v>135</v>
      </c>
      <c r="E18" s="59" t="s">
        <v>21</v>
      </c>
      <c r="F18" s="59">
        <v>233400.5</v>
      </c>
    </row>
    <row r="19" spans="1:6" x14ac:dyDescent="0.25">
      <c r="A19" s="34" t="s">
        <v>122</v>
      </c>
      <c r="B19" s="34" t="s">
        <v>123</v>
      </c>
      <c r="C19" s="34" t="s">
        <v>96</v>
      </c>
      <c r="D19" s="34" t="s">
        <v>135</v>
      </c>
      <c r="E19" s="59" t="s">
        <v>20</v>
      </c>
      <c r="F19" s="59">
        <v>238237</v>
      </c>
    </row>
    <row r="20" spans="1:6" x14ac:dyDescent="0.25">
      <c r="A20" s="34" t="s">
        <v>122</v>
      </c>
      <c r="B20" s="34" t="s">
        <v>123</v>
      </c>
      <c r="C20" s="34" t="s">
        <v>96</v>
      </c>
      <c r="D20" s="34" t="s">
        <v>135</v>
      </c>
      <c r="E20" s="59" t="s">
        <v>19</v>
      </c>
      <c r="F20" s="59">
        <v>243864.5</v>
      </c>
    </row>
    <row r="21" spans="1:6" x14ac:dyDescent="0.25">
      <c r="A21" s="34" t="s">
        <v>122</v>
      </c>
      <c r="B21" s="34" t="s">
        <v>123</v>
      </c>
      <c r="C21" s="34" t="s">
        <v>96</v>
      </c>
      <c r="D21" s="34" t="s">
        <v>135</v>
      </c>
      <c r="E21" s="59" t="s">
        <v>18</v>
      </c>
      <c r="F21" s="59">
        <v>247518</v>
      </c>
    </row>
    <row r="22" spans="1:6" x14ac:dyDescent="0.25">
      <c r="A22" s="34" t="s">
        <v>122</v>
      </c>
      <c r="B22" s="34" t="s">
        <v>123</v>
      </c>
      <c r="C22" s="34" t="s">
        <v>96</v>
      </c>
      <c r="D22" s="34" t="s">
        <v>135</v>
      </c>
      <c r="E22" s="59" t="s">
        <v>17</v>
      </c>
      <c r="F22" s="59">
        <v>250304</v>
      </c>
    </row>
    <row r="23" spans="1:6" x14ac:dyDescent="0.25">
      <c r="A23" s="34" t="s">
        <v>122</v>
      </c>
      <c r="B23" s="34" t="s">
        <v>123</v>
      </c>
      <c r="C23" s="34" t="s">
        <v>96</v>
      </c>
      <c r="D23" s="34" t="s">
        <v>135</v>
      </c>
      <c r="E23" s="59" t="s">
        <v>16</v>
      </c>
      <c r="F23" s="59">
        <v>252756</v>
      </c>
    </row>
    <row r="24" spans="1:6" x14ac:dyDescent="0.25">
      <c r="A24" s="34" t="s">
        <v>122</v>
      </c>
      <c r="B24" s="34" t="s">
        <v>123</v>
      </c>
      <c r="C24" s="34" t="s">
        <v>96</v>
      </c>
      <c r="D24" s="34" t="s">
        <v>135</v>
      </c>
      <c r="E24" s="59" t="s">
        <v>15</v>
      </c>
      <c r="F24" s="59">
        <v>254539.5</v>
      </c>
    </row>
    <row r="25" spans="1:6" x14ac:dyDescent="0.25">
      <c r="A25" s="34" t="s">
        <v>122</v>
      </c>
      <c r="B25" s="34" t="s">
        <v>123</v>
      </c>
      <c r="C25" s="34" t="s">
        <v>96</v>
      </c>
      <c r="D25" s="34" t="s">
        <v>135</v>
      </c>
      <c r="E25" s="59" t="s">
        <v>14</v>
      </c>
      <c r="F25" s="59">
        <v>254912</v>
      </c>
    </row>
    <row r="26" spans="1:6" x14ac:dyDescent="0.25">
      <c r="A26" s="34" t="s">
        <v>122</v>
      </c>
      <c r="B26" s="34" t="s">
        <v>123</v>
      </c>
      <c r="C26" s="34" t="s">
        <v>96</v>
      </c>
      <c r="D26" s="34" t="s">
        <v>135</v>
      </c>
      <c r="E26" s="59" t="s">
        <v>13</v>
      </c>
      <c r="F26" s="59">
        <v>258478</v>
      </c>
    </row>
    <row r="27" spans="1:6" x14ac:dyDescent="0.25">
      <c r="A27" s="34" t="s">
        <v>122</v>
      </c>
      <c r="B27" s="34" t="s">
        <v>123</v>
      </c>
      <c r="C27" s="34" t="s">
        <v>96</v>
      </c>
      <c r="D27" s="34" t="s">
        <v>135</v>
      </c>
      <c r="E27" s="59" t="s">
        <v>6</v>
      </c>
      <c r="F27" s="59">
        <v>261778</v>
      </c>
    </row>
    <row r="28" spans="1:6" x14ac:dyDescent="0.25">
      <c r="A28" s="34" t="s">
        <v>122</v>
      </c>
      <c r="B28" s="34" t="s">
        <v>123</v>
      </c>
      <c r="C28" s="34" t="s">
        <v>96</v>
      </c>
      <c r="D28" s="34" t="s">
        <v>135</v>
      </c>
      <c r="E28" s="59" t="s">
        <v>157</v>
      </c>
      <c r="F28" s="59">
        <v>263488.5</v>
      </c>
    </row>
    <row r="29" spans="1:6" x14ac:dyDescent="0.25">
      <c r="A29" s="34" t="s">
        <v>122</v>
      </c>
      <c r="B29" s="34" t="s">
        <v>123</v>
      </c>
      <c r="C29" s="34" t="s">
        <v>96</v>
      </c>
      <c r="D29" s="34" t="s">
        <v>135</v>
      </c>
      <c r="E29" s="59" t="s">
        <v>161</v>
      </c>
      <c r="F29" s="59">
        <v>262851.5</v>
      </c>
    </row>
    <row r="30" spans="1:6" x14ac:dyDescent="0.25">
      <c r="A30" s="34" t="s">
        <v>122</v>
      </c>
      <c r="B30" s="34" t="s">
        <v>124</v>
      </c>
      <c r="C30" s="34" t="s">
        <v>95</v>
      </c>
      <c r="D30" s="34" t="s">
        <v>135</v>
      </c>
      <c r="E30" s="59" t="s">
        <v>23</v>
      </c>
      <c r="F30" s="59">
        <v>529815</v>
      </c>
    </row>
    <row r="31" spans="1:6" x14ac:dyDescent="0.25">
      <c r="A31" s="34" t="s">
        <v>122</v>
      </c>
      <c r="B31" s="34" t="s">
        <v>124</v>
      </c>
      <c r="C31" s="34" t="s">
        <v>95</v>
      </c>
      <c r="D31" s="34" t="s">
        <v>135</v>
      </c>
      <c r="E31" s="59" t="s">
        <v>22</v>
      </c>
      <c r="F31" s="59">
        <v>519021</v>
      </c>
    </row>
    <row r="32" spans="1:6" x14ac:dyDescent="0.25">
      <c r="A32" s="34" t="s">
        <v>122</v>
      </c>
      <c r="B32" s="34" t="s">
        <v>124</v>
      </c>
      <c r="C32" s="34" t="s">
        <v>95</v>
      </c>
      <c r="D32" s="34" t="s">
        <v>135</v>
      </c>
      <c r="E32" s="59" t="s">
        <v>21</v>
      </c>
      <c r="F32" s="59">
        <v>513517</v>
      </c>
    </row>
    <row r="33" spans="1:6" x14ac:dyDescent="0.25">
      <c r="A33" s="34" t="s">
        <v>122</v>
      </c>
      <c r="B33" s="34" t="s">
        <v>124</v>
      </c>
      <c r="C33" s="34" t="s">
        <v>95</v>
      </c>
      <c r="D33" s="34" t="s">
        <v>135</v>
      </c>
      <c r="E33" s="59" t="s">
        <v>20</v>
      </c>
      <c r="F33" s="59">
        <v>511722</v>
      </c>
    </row>
    <row r="34" spans="1:6" x14ac:dyDescent="0.25">
      <c r="A34" s="34" t="s">
        <v>122</v>
      </c>
      <c r="B34" s="34" t="s">
        <v>124</v>
      </c>
      <c r="C34" s="34" t="s">
        <v>95</v>
      </c>
      <c r="D34" s="34" t="s">
        <v>135</v>
      </c>
      <c r="E34" s="59" t="s">
        <v>19</v>
      </c>
      <c r="F34" s="59">
        <v>513225.5</v>
      </c>
    </row>
    <row r="35" spans="1:6" x14ac:dyDescent="0.25">
      <c r="A35" s="34" t="s">
        <v>122</v>
      </c>
      <c r="B35" s="34" t="s">
        <v>124</v>
      </c>
      <c r="C35" s="34" t="s">
        <v>95</v>
      </c>
      <c r="D35" s="34" t="s">
        <v>135</v>
      </c>
      <c r="E35" s="59" t="s">
        <v>18</v>
      </c>
      <c r="F35" s="59">
        <v>520615</v>
      </c>
    </row>
    <row r="36" spans="1:6" x14ac:dyDescent="0.25">
      <c r="A36" s="34" t="s">
        <v>122</v>
      </c>
      <c r="B36" s="34" t="s">
        <v>124</v>
      </c>
      <c r="C36" s="34" t="s">
        <v>95</v>
      </c>
      <c r="D36" s="34" t="s">
        <v>135</v>
      </c>
      <c r="E36" s="59" t="s">
        <v>17</v>
      </c>
      <c r="F36" s="59">
        <v>531204</v>
      </c>
    </row>
    <row r="37" spans="1:6" x14ac:dyDescent="0.25">
      <c r="A37" s="34" t="s">
        <v>122</v>
      </c>
      <c r="B37" s="34" t="s">
        <v>124</v>
      </c>
      <c r="C37" s="34" t="s">
        <v>95</v>
      </c>
      <c r="D37" s="34" t="s">
        <v>135</v>
      </c>
      <c r="E37" s="59" t="s">
        <v>16</v>
      </c>
      <c r="F37" s="59">
        <v>544650</v>
      </c>
    </row>
    <row r="38" spans="1:6" x14ac:dyDescent="0.25">
      <c r="A38" s="34" t="s">
        <v>122</v>
      </c>
      <c r="B38" s="34" t="s">
        <v>124</v>
      </c>
      <c r="C38" s="34" t="s">
        <v>95</v>
      </c>
      <c r="D38" s="34" t="s">
        <v>135</v>
      </c>
      <c r="E38" s="59" t="s">
        <v>15</v>
      </c>
      <c r="F38" s="59">
        <v>560951</v>
      </c>
    </row>
    <row r="39" spans="1:6" x14ac:dyDescent="0.25">
      <c r="A39" s="34" t="s">
        <v>122</v>
      </c>
      <c r="B39" s="34" t="s">
        <v>124</v>
      </c>
      <c r="C39" s="34" t="s">
        <v>95</v>
      </c>
      <c r="D39" s="34" t="s">
        <v>135</v>
      </c>
      <c r="E39" s="59" t="s">
        <v>14</v>
      </c>
      <c r="F39" s="59">
        <v>577439</v>
      </c>
    </row>
    <row r="40" spans="1:6" x14ac:dyDescent="0.25">
      <c r="A40" s="34" t="s">
        <v>122</v>
      </c>
      <c r="B40" s="34" t="s">
        <v>124</v>
      </c>
      <c r="C40" s="34" t="s">
        <v>95</v>
      </c>
      <c r="D40" s="34" t="s">
        <v>135</v>
      </c>
      <c r="E40" s="59" t="s">
        <v>13</v>
      </c>
      <c r="F40" s="59">
        <v>593313.5</v>
      </c>
    </row>
    <row r="41" spans="1:6" x14ac:dyDescent="0.25">
      <c r="A41" s="34" t="s">
        <v>122</v>
      </c>
      <c r="B41" s="34" t="s">
        <v>124</v>
      </c>
      <c r="C41" s="34" t="s">
        <v>95</v>
      </c>
      <c r="D41" s="34" t="s">
        <v>135</v>
      </c>
      <c r="E41" s="59" t="s">
        <v>6</v>
      </c>
      <c r="F41" s="59">
        <v>608893.5</v>
      </c>
    </row>
    <row r="42" spans="1:6" x14ac:dyDescent="0.25">
      <c r="A42" s="34" t="s">
        <v>122</v>
      </c>
      <c r="B42" s="34" t="s">
        <v>124</v>
      </c>
      <c r="C42" s="34" t="s">
        <v>95</v>
      </c>
      <c r="D42" s="34" t="s">
        <v>135</v>
      </c>
      <c r="E42" s="59" t="s">
        <v>157</v>
      </c>
      <c r="F42" s="59">
        <v>621393</v>
      </c>
    </row>
    <row r="43" spans="1:6" x14ac:dyDescent="0.25">
      <c r="A43" s="34" t="s">
        <v>122</v>
      </c>
      <c r="B43" s="34" t="s">
        <v>124</v>
      </c>
      <c r="C43" s="34" t="s">
        <v>95</v>
      </c>
      <c r="D43" s="34" t="s">
        <v>135</v>
      </c>
      <c r="E43" s="59" t="s">
        <v>161</v>
      </c>
      <c r="F43" s="59">
        <v>631659</v>
      </c>
    </row>
    <row r="44" spans="1:6" x14ac:dyDescent="0.25">
      <c r="A44" s="34" t="s">
        <v>122</v>
      </c>
      <c r="B44" s="34" t="s">
        <v>124</v>
      </c>
      <c r="C44" s="34" t="s">
        <v>96</v>
      </c>
      <c r="D44" s="34" t="s">
        <v>135</v>
      </c>
      <c r="E44" s="59" t="s">
        <v>23</v>
      </c>
      <c r="F44" s="59">
        <v>503444</v>
      </c>
    </row>
    <row r="45" spans="1:6" x14ac:dyDescent="0.25">
      <c r="A45" s="34" t="s">
        <v>122</v>
      </c>
      <c r="B45" s="34" t="s">
        <v>124</v>
      </c>
      <c r="C45" s="34" t="s">
        <v>96</v>
      </c>
      <c r="D45" s="34" t="s">
        <v>135</v>
      </c>
      <c r="E45" s="59" t="s">
        <v>22</v>
      </c>
      <c r="F45" s="59">
        <v>493669.5</v>
      </c>
    </row>
    <row r="46" spans="1:6" x14ac:dyDescent="0.25">
      <c r="A46" s="34" t="s">
        <v>122</v>
      </c>
      <c r="B46" s="34" t="s">
        <v>124</v>
      </c>
      <c r="C46" s="34" t="s">
        <v>96</v>
      </c>
      <c r="D46" s="34" t="s">
        <v>135</v>
      </c>
      <c r="E46" s="59" t="s">
        <v>21</v>
      </c>
      <c r="F46" s="59">
        <v>487825</v>
      </c>
    </row>
    <row r="47" spans="1:6" x14ac:dyDescent="0.25">
      <c r="A47" s="34" t="s">
        <v>122</v>
      </c>
      <c r="B47" s="34" t="s">
        <v>124</v>
      </c>
      <c r="C47" s="34" t="s">
        <v>96</v>
      </c>
      <c r="D47" s="34" t="s">
        <v>135</v>
      </c>
      <c r="E47" s="59" t="s">
        <v>20</v>
      </c>
      <c r="F47" s="59">
        <v>485362</v>
      </c>
    </row>
    <row r="48" spans="1:6" x14ac:dyDescent="0.25">
      <c r="A48" s="34" t="s">
        <v>122</v>
      </c>
      <c r="B48" s="34" t="s">
        <v>124</v>
      </c>
      <c r="C48" s="34" t="s">
        <v>96</v>
      </c>
      <c r="D48" s="34" t="s">
        <v>135</v>
      </c>
      <c r="E48" s="59" t="s">
        <v>19</v>
      </c>
      <c r="F48" s="59">
        <v>487104</v>
      </c>
    </row>
    <row r="49" spans="1:6" x14ac:dyDescent="0.25">
      <c r="A49" s="34" t="s">
        <v>122</v>
      </c>
      <c r="B49" s="34" t="s">
        <v>124</v>
      </c>
      <c r="C49" s="34" t="s">
        <v>96</v>
      </c>
      <c r="D49" s="34" t="s">
        <v>135</v>
      </c>
      <c r="E49" s="59" t="s">
        <v>18</v>
      </c>
      <c r="F49" s="59">
        <v>493419.5</v>
      </c>
    </row>
    <row r="50" spans="1:6" x14ac:dyDescent="0.25">
      <c r="A50" s="34" t="s">
        <v>122</v>
      </c>
      <c r="B50" s="34" t="s">
        <v>124</v>
      </c>
      <c r="C50" s="34" t="s">
        <v>96</v>
      </c>
      <c r="D50" s="34" t="s">
        <v>135</v>
      </c>
      <c r="E50" s="59" t="s">
        <v>17</v>
      </c>
      <c r="F50" s="59">
        <v>503063</v>
      </c>
    </row>
    <row r="51" spans="1:6" x14ac:dyDescent="0.25">
      <c r="A51" s="34" t="s">
        <v>122</v>
      </c>
      <c r="B51" s="34" t="s">
        <v>124</v>
      </c>
      <c r="C51" s="34" t="s">
        <v>96</v>
      </c>
      <c r="D51" s="34" t="s">
        <v>135</v>
      </c>
      <c r="E51" s="59" t="s">
        <v>16</v>
      </c>
      <c r="F51" s="59">
        <v>515847</v>
      </c>
    </row>
    <row r="52" spans="1:6" x14ac:dyDescent="0.25">
      <c r="A52" s="34" t="s">
        <v>122</v>
      </c>
      <c r="B52" s="34" t="s">
        <v>124</v>
      </c>
      <c r="C52" s="34" t="s">
        <v>96</v>
      </c>
      <c r="D52" s="34" t="s">
        <v>135</v>
      </c>
      <c r="E52" s="59" t="s">
        <v>15</v>
      </c>
      <c r="F52" s="59">
        <v>530775.5</v>
      </c>
    </row>
    <row r="53" spans="1:6" x14ac:dyDescent="0.25">
      <c r="A53" s="34" t="s">
        <v>122</v>
      </c>
      <c r="B53" s="34" t="s">
        <v>124</v>
      </c>
      <c r="C53" s="34" t="s">
        <v>96</v>
      </c>
      <c r="D53" s="34" t="s">
        <v>135</v>
      </c>
      <c r="E53" s="59" t="s">
        <v>14</v>
      </c>
      <c r="F53" s="59">
        <v>546521</v>
      </c>
    </row>
    <row r="54" spans="1:6" x14ac:dyDescent="0.25">
      <c r="A54" s="34" t="s">
        <v>122</v>
      </c>
      <c r="B54" s="34" t="s">
        <v>124</v>
      </c>
      <c r="C54" s="34" t="s">
        <v>96</v>
      </c>
      <c r="D54" s="34" t="s">
        <v>135</v>
      </c>
      <c r="E54" s="59" t="s">
        <v>13</v>
      </c>
      <c r="F54" s="59">
        <v>561430.5</v>
      </c>
    </row>
    <row r="55" spans="1:6" x14ac:dyDescent="0.25">
      <c r="A55" s="34" t="s">
        <v>122</v>
      </c>
      <c r="B55" s="34" t="s">
        <v>124</v>
      </c>
      <c r="C55" s="34" t="s">
        <v>96</v>
      </c>
      <c r="D55" s="34" t="s">
        <v>135</v>
      </c>
      <c r="E55" s="59" t="s">
        <v>6</v>
      </c>
      <c r="F55" s="59">
        <v>575154.5</v>
      </c>
    </row>
    <row r="56" spans="1:6" x14ac:dyDescent="0.25">
      <c r="A56" s="34" t="s">
        <v>122</v>
      </c>
      <c r="B56" s="34" t="s">
        <v>124</v>
      </c>
      <c r="C56" s="34" t="s">
        <v>96</v>
      </c>
      <c r="D56" s="34" t="s">
        <v>135</v>
      </c>
      <c r="E56" s="59" t="s">
        <v>157</v>
      </c>
      <c r="F56" s="59">
        <v>586516.5</v>
      </c>
    </row>
    <row r="57" spans="1:6" x14ac:dyDescent="0.25">
      <c r="A57" s="34" t="s">
        <v>122</v>
      </c>
      <c r="B57" s="34" t="s">
        <v>124</v>
      </c>
      <c r="C57" s="34" t="s">
        <v>96</v>
      </c>
      <c r="D57" s="34" t="s">
        <v>135</v>
      </c>
      <c r="E57" s="59" t="s">
        <v>161</v>
      </c>
      <c r="F57" s="59">
        <v>596316</v>
      </c>
    </row>
    <row r="58" spans="1:6" x14ac:dyDescent="0.25">
      <c r="A58" s="34" t="s">
        <v>122</v>
      </c>
      <c r="B58" s="34" t="s">
        <v>125</v>
      </c>
      <c r="C58" s="34" t="s">
        <v>95</v>
      </c>
      <c r="D58" s="34" t="s">
        <v>135</v>
      </c>
      <c r="E58" s="59" t="s">
        <v>23</v>
      </c>
      <c r="F58" s="59">
        <v>592301</v>
      </c>
    </row>
    <row r="59" spans="1:6" x14ac:dyDescent="0.25">
      <c r="A59" s="34" t="s">
        <v>122</v>
      </c>
      <c r="B59" s="34" t="s">
        <v>125</v>
      </c>
      <c r="C59" s="34" t="s">
        <v>95</v>
      </c>
      <c r="D59" s="34" t="s">
        <v>135</v>
      </c>
      <c r="E59" s="59" t="s">
        <v>22</v>
      </c>
      <c r="F59" s="59">
        <v>609505</v>
      </c>
    </row>
    <row r="60" spans="1:6" x14ac:dyDescent="0.25">
      <c r="A60" s="34" t="s">
        <v>122</v>
      </c>
      <c r="B60" s="34" t="s">
        <v>125</v>
      </c>
      <c r="C60" s="34" t="s">
        <v>95</v>
      </c>
      <c r="D60" s="34" t="s">
        <v>135</v>
      </c>
      <c r="E60" s="59" t="s">
        <v>21</v>
      </c>
      <c r="F60" s="59">
        <v>623206.5</v>
      </c>
    </row>
    <row r="61" spans="1:6" x14ac:dyDescent="0.25">
      <c r="A61" s="34" t="s">
        <v>122</v>
      </c>
      <c r="B61" s="34" t="s">
        <v>125</v>
      </c>
      <c r="C61" s="34" t="s">
        <v>95</v>
      </c>
      <c r="D61" s="34" t="s">
        <v>135</v>
      </c>
      <c r="E61" s="59" t="s">
        <v>20</v>
      </c>
      <c r="F61" s="59">
        <v>633487.5</v>
      </c>
    </row>
    <row r="62" spans="1:6" x14ac:dyDescent="0.25">
      <c r="A62" s="34" t="s">
        <v>122</v>
      </c>
      <c r="B62" s="34" t="s">
        <v>125</v>
      </c>
      <c r="C62" s="34" t="s">
        <v>95</v>
      </c>
      <c r="D62" s="34" t="s">
        <v>135</v>
      </c>
      <c r="E62" s="59" t="s">
        <v>19</v>
      </c>
      <c r="F62" s="59">
        <v>637454</v>
      </c>
    </row>
    <row r="63" spans="1:6" x14ac:dyDescent="0.25">
      <c r="A63" s="34" t="s">
        <v>122</v>
      </c>
      <c r="B63" s="34" t="s">
        <v>125</v>
      </c>
      <c r="C63" s="34" t="s">
        <v>95</v>
      </c>
      <c r="D63" s="34" t="s">
        <v>135</v>
      </c>
      <c r="E63" s="59" t="s">
        <v>18</v>
      </c>
      <c r="F63" s="59">
        <v>634525</v>
      </c>
    </row>
    <row r="64" spans="1:6" x14ac:dyDescent="0.25">
      <c r="A64" s="34" t="s">
        <v>122</v>
      </c>
      <c r="B64" s="34" t="s">
        <v>125</v>
      </c>
      <c r="C64" s="34" t="s">
        <v>95</v>
      </c>
      <c r="D64" s="34" t="s">
        <v>135</v>
      </c>
      <c r="E64" s="59" t="s">
        <v>17</v>
      </c>
      <c r="F64" s="59">
        <v>628946</v>
      </c>
    </row>
    <row r="65" spans="1:6" x14ac:dyDescent="0.25">
      <c r="A65" s="34" t="s">
        <v>122</v>
      </c>
      <c r="B65" s="34" t="s">
        <v>125</v>
      </c>
      <c r="C65" s="34" t="s">
        <v>95</v>
      </c>
      <c r="D65" s="34" t="s">
        <v>135</v>
      </c>
      <c r="E65" s="59" t="s">
        <v>16</v>
      </c>
      <c r="F65" s="59">
        <v>620566</v>
      </c>
    </row>
    <row r="66" spans="1:6" x14ac:dyDescent="0.25">
      <c r="A66" s="34" t="s">
        <v>122</v>
      </c>
      <c r="B66" s="34" t="s">
        <v>125</v>
      </c>
      <c r="C66" s="34" t="s">
        <v>95</v>
      </c>
      <c r="D66" s="34" t="s">
        <v>135</v>
      </c>
      <c r="E66" s="59" t="s">
        <v>15</v>
      </c>
      <c r="F66" s="59">
        <v>612232.5</v>
      </c>
    </row>
    <row r="67" spans="1:6" x14ac:dyDescent="0.25">
      <c r="A67" s="34" t="s">
        <v>122</v>
      </c>
      <c r="B67" s="34" t="s">
        <v>125</v>
      </c>
      <c r="C67" s="34" t="s">
        <v>95</v>
      </c>
      <c r="D67" s="34" t="s">
        <v>135</v>
      </c>
      <c r="E67" s="59" t="s">
        <v>14</v>
      </c>
      <c r="F67" s="59">
        <v>603247</v>
      </c>
    </row>
    <row r="68" spans="1:6" x14ac:dyDescent="0.25">
      <c r="A68" s="34" t="s">
        <v>122</v>
      </c>
      <c r="B68" s="34" t="s">
        <v>125</v>
      </c>
      <c r="C68" s="34" t="s">
        <v>95</v>
      </c>
      <c r="D68" s="34" t="s">
        <v>135</v>
      </c>
      <c r="E68" s="59" t="s">
        <v>13</v>
      </c>
      <c r="F68" s="59">
        <v>598295</v>
      </c>
    </row>
    <row r="69" spans="1:6" x14ac:dyDescent="0.25">
      <c r="A69" s="34" t="s">
        <v>122</v>
      </c>
      <c r="B69" s="34" t="s">
        <v>125</v>
      </c>
      <c r="C69" s="34" t="s">
        <v>95</v>
      </c>
      <c r="D69" s="34" t="s">
        <v>135</v>
      </c>
      <c r="E69" s="59" t="s">
        <v>6</v>
      </c>
      <c r="F69" s="59">
        <v>597856</v>
      </c>
    </row>
    <row r="70" spans="1:6" x14ac:dyDescent="0.25">
      <c r="A70" s="34" t="s">
        <v>122</v>
      </c>
      <c r="B70" s="34" t="s">
        <v>125</v>
      </c>
      <c r="C70" s="34" t="s">
        <v>95</v>
      </c>
      <c r="D70" s="34" t="s">
        <v>135</v>
      </c>
      <c r="E70" s="59" t="s">
        <v>157</v>
      </c>
      <c r="F70" s="59">
        <v>598726</v>
      </c>
    </row>
    <row r="71" spans="1:6" x14ac:dyDescent="0.25">
      <c r="A71" s="34" t="s">
        <v>122</v>
      </c>
      <c r="B71" s="34" t="s">
        <v>125</v>
      </c>
      <c r="C71" s="34" t="s">
        <v>95</v>
      </c>
      <c r="D71" s="34" t="s">
        <v>135</v>
      </c>
      <c r="E71" s="59" t="s">
        <v>161</v>
      </c>
      <c r="F71" s="59">
        <v>601032.5</v>
      </c>
    </row>
    <row r="72" spans="1:6" x14ac:dyDescent="0.25">
      <c r="A72" s="34" t="s">
        <v>122</v>
      </c>
      <c r="B72" s="34" t="s">
        <v>125</v>
      </c>
      <c r="C72" s="34" t="s">
        <v>96</v>
      </c>
      <c r="D72" s="34" t="s">
        <v>135</v>
      </c>
      <c r="E72" s="59" t="s">
        <v>23</v>
      </c>
      <c r="F72" s="59">
        <v>562504.5</v>
      </c>
    </row>
    <row r="73" spans="1:6" x14ac:dyDescent="0.25">
      <c r="A73" s="34" t="s">
        <v>122</v>
      </c>
      <c r="B73" s="34" t="s">
        <v>125</v>
      </c>
      <c r="C73" s="34" t="s">
        <v>96</v>
      </c>
      <c r="D73" s="34" t="s">
        <v>135</v>
      </c>
      <c r="E73" s="59" t="s">
        <v>22</v>
      </c>
      <c r="F73" s="59">
        <v>578224.5</v>
      </c>
    </row>
    <row r="74" spans="1:6" x14ac:dyDescent="0.25">
      <c r="A74" s="34" t="s">
        <v>122</v>
      </c>
      <c r="B74" s="34" t="s">
        <v>125</v>
      </c>
      <c r="C74" s="34" t="s">
        <v>96</v>
      </c>
      <c r="D74" s="34" t="s">
        <v>135</v>
      </c>
      <c r="E74" s="59" t="s">
        <v>21</v>
      </c>
      <c r="F74" s="59">
        <v>591790.5</v>
      </c>
    </row>
    <row r="75" spans="1:6" x14ac:dyDescent="0.25">
      <c r="A75" s="34" t="s">
        <v>122</v>
      </c>
      <c r="B75" s="34" t="s">
        <v>125</v>
      </c>
      <c r="C75" s="34" t="s">
        <v>96</v>
      </c>
      <c r="D75" s="34" t="s">
        <v>135</v>
      </c>
      <c r="E75" s="59" t="s">
        <v>20</v>
      </c>
      <c r="F75" s="59">
        <v>602420.5</v>
      </c>
    </row>
    <row r="76" spans="1:6" x14ac:dyDescent="0.25">
      <c r="A76" s="34" t="s">
        <v>122</v>
      </c>
      <c r="B76" s="34" t="s">
        <v>125</v>
      </c>
      <c r="C76" s="34" t="s">
        <v>96</v>
      </c>
      <c r="D76" s="34" t="s">
        <v>135</v>
      </c>
      <c r="E76" s="59" t="s">
        <v>19</v>
      </c>
      <c r="F76" s="59">
        <v>606042</v>
      </c>
    </row>
    <row r="77" spans="1:6" x14ac:dyDescent="0.25">
      <c r="A77" s="34" t="s">
        <v>122</v>
      </c>
      <c r="B77" s="34" t="s">
        <v>125</v>
      </c>
      <c r="C77" s="34" t="s">
        <v>96</v>
      </c>
      <c r="D77" s="34" t="s">
        <v>135</v>
      </c>
      <c r="E77" s="59" t="s">
        <v>18</v>
      </c>
      <c r="F77" s="59">
        <v>602883.5</v>
      </c>
    </row>
    <row r="78" spans="1:6" x14ac:dyDescent="0.25">
      <c r="A78" s="34" t="s">
        <v>122</v>
      </c>
      <c r="B78" s="34" t="s">
        <v>125</v>
      </c>
      <c r="C78" s="34" t="s">
        <v>96</v>
      </c>
      <c r="D78" s="34" t="s">
        <v>135</v>
      </c>
      <c r="E78" s="59" t="s">
        <v>17</v>
      </c>
      <c r="F78" s="59">
        <v>596026.5</v>
      </c>
    </row>
    <row r="79" spans="1:6" x14ac:dyDescent="0.25">
      <c r="A79" s="34" t="s">
        <v>122</v>
      </c>
      <c r="B79" s="34" t="s">
        <v>125</v>
      </c>
      <c r="C79" s="34" t="s">
        <v>96</v>
      </c>
      <c r="D79" s="34" t="s">
        <v>135</v>
      </c>
      <c r="E79" s="59" t="s">
        <v>16</v>
      </c>
      <c r="F79" s="59">
        <v>586853</v>
      </c>
    </row>
    <row r="80" spans="1:6" x14ac:dyDescent="0.25">
      <c r="A80" s="34" t="s">
        <v>122</v>
      </c>
      <c r="B80" s="34" t="s">
        <v>125</v>
      </c>
      <c r="C80" s="34" t="s">
        <v>96</v>
      </c>
      <c r="D80" s="34" t="s">
        <v>135</v>
      </c>
      <c r="E80" s="59" t="s">
        <v>15</v>
      </c>
      <c r="F80" s="59">
        <v>576960.5</v>
      </c>
    </row>
    <row r="81" spans="1:6" x14ac:dyDescent="0.25">
      <c r="A81" s="34" t="s">
        <v>122</v>
      </c>
      <c r="B81" s="34" t="s">
        <v>125</v>
      </c>
      <c r="C81" s="34" t="s">
        <v>96</v>
      </c>
      <c r="D81" s="34" t="s">
        <v>135</v>
      </c>
      <c r="E81" s="59" t="s">
        <v>14</v>
      </c>
      <c r="F81" s="59">
        <v>565164</v>
      </c>
    </row>
    <row r="82" spans="1:6" x14ac:dyDescent="0.25">
      <c r="A82" s="34" t="s">
        <v>122</v>
      </c>
      <c r="B82" s="34" t="s">
        <v>125</v>
      </c>
      <c r="C82" s="34" t="s">
        <v>96</v>
      </c>
      <c r="D82" s="34" t="s">
        <v>135</v>
      </c>
      <c r="E82" s="59" t="s">
        <v>13</v>
      </c>
      <c r="F82" s="59">
        <v>556351</v>
      </c>
    </row>
    <row r="83" spans="1:6" x14ac:dyDescent="0.25">
      <c r="A83" s="34" t="s">
        <v>122</v>
      </c>
      <c r="B83" s="34" t="s">
        <v>125</v>
      </c>
      <c r="C83" s="34" t="s">
        <v>96</v>
      </c>
      <c r="D83" s="34" t="s">
        <v>135</v>
      </c>
      <c r="E83" s="59" t="s">
        <v>6</v>
      </c>
      <c r="F83" s="59">
        <v>551166.5</v>
      </c>
    </row>
    <row r="84" spans="1:6" x14ac:dyDescent="0.25">
      <c r="A84" s="34" t="s">
        <v>122</v>
      </c>
      <c r="B84" s="34" t="s">
        <v>125</v>
      </c>
      <c r="C84" s="34" t="s">
        <v>96</v>
      </c>
      <c r="D84" s="34" t="s">
        <v>135</v>
      </c>
      <c r="E84" s="59" t="s">
        <v>157</v>
      </c>
      <c r="F84" s="59">
        <v>548005.5</v>
      </c>
    </row>
    <row r="85" spans="1:6" x14ac:dyDescent="0.25">
      <c r="A85" s="34" t="s">
        <v>122</v>
      </c>
      <c r="B85" s="34" t="s">
        <v>125</v>
      </c>
      <c r="C85" s="34" t="s">
        <v>96</v>
      </c>
      <c r="D85" s="34" t="s">
        <v>135</v>
      </c>
      <c r="E85" s="59" t="s">
        <v>161</v>
      </c>
      <c r="F85" s="59">
        <v>546307</v>
      </c>
    </row>
    <row r="86" spans="1:6" x14ac:dyDescent="0.25">
      <c r="A86" s="34" t="s">
        <v>122</v>
      </c>
      <c r="B86" s="34" t="s">
        <v>126</v>
      </c>
      <c r="C86" s="34" t="s">
        <v>95</v>
      </c>
      <c r="D86" s="34" t="s">
        <v>135</v>
      </c>
      <c r="E86" s="59" t="s">
        <v>23</v>
      </c>
      <c r="F86" s="59">
        <v>581733</v>
      </c>
    </row>
    <row r="87" spans="1:6" x14ac:dyDescent="0.25">
      <c r="A87" s="34" t="s">
        <v>122</v>
      </c>
      <c r="B87" s="34" t="s">
        <v>126</v>
      </c>
      <c r="C87" s="34" t="s">
        <v>95</v>
      </c>
      <c r="D87" s="34" t="s">
        <v>135</v>
      </c>
      <c r="E87" s="59" t="s">
        <v>22</v>
      </c>
      <c r="F87" s="59">
        <v>581609</v>
      </c>
    </row>
    <row r="88" spans="1:6" x14ac:dyDescent="0.25">
      <c r="A88" s="34" t="s">
        <v>122</v>
      </c>
      <c r="B88" s="34" t="s">
        <v>126</v>
      </c>
      <c r="C88" s="34" t="s">
        <v>95</v>
      </c>
      <c r="D88" s="34" t="s">
        <v>135</v>
      </c>
      <c r="E88" s="59" t="s">
        <v>21</v>
      </c>
      <c r="F88" s="59">
        <v>582728</v>
      </c>
    </row>
    <row r="89" spans="1:6" x14ac:dyDescent="0.25">
      <c r="A89" s="34" t="s">
        <v>122</v>
      </c>
      <c r="B89" s="34" t="s">
        <v>126</v>
      </c>
      <c r="C89" s="34" t="s">
        <v>95</v>
      </c>
      <c r="D89" s="34" t="s">
        <v>135</v>
      </c>
      <c r="E89" s="59" t="s">
        <v>20</v>
      </c>
      <c r="F89" s="59">
        <v>584585.5</v>
      </c>
    </row>
    <row r="90" spans="1:6" x14ac:dyDescent="0.25">
      <c r="A90" s="34" t="s">
        <v>122</v>
      </c>
      <c r="B90" s="34" t="s">
        <v>126</v>
      </c>
      <c r="C90" s="34" t="s">
        <v>95</v>
      </c>
      <c r="D90" s="34" t="s">
        <v>135</v>
      </c>
      <c r="E90" s="59" t="s">
        <v>19</v>
      </c>
      <c r="F90" s="59">
        <v>592099.5</v>
      </c>
    </row>
    <row r="91" spans="1:6" x14ac:dyDescent="0.25">
      <c r="A91" s="34" t="s">
        <v>122</v>
      </c>
      <c r="B91" s="34" t="s">
        <v>126</v>
      </c>
      <c r="C91" s="34" t="s">
        <v>95</v>
      </c>
      <c r="D91" s="34" t="s">
        <v>135</v>
      </c>
      <c r="E91" s="59" t="s">
        <v>18</v>
      </c>
      <c r="F91" s="59">
        <v>601814.5</v>
      </c>
    </row>
    <row r="92" spans="1:6" x14ac:dyDescent="0.25">
      <c r="A92" s="34" t="s">
        <v>122</v>
      </c>
      <c r="B92" s="34" t="s">
        <v>126</v>
      </c>
      <c r="C92" s="34" t="s">
        <v>95</v>
      </c>
      <c r="D92" s="34" t="s">
        <v>135</v>
      </c>
      <c r="E92" s="59" t="s">
        <v>17</v>
      </c>
      <c r="F92" s="59">
        <v>611016</v>
      </c>
    </row>
    <row r="93" spans="1:6" x14ac:dyDescent="0.25">
      <c r="A93" s="34" t="s">
        <v>122</v>
      </c>
      <c r="B93" s="34" t="s">
        <v>126</v>
      </c>
      <c r="C93" s="34" t="s">
        <v>95</v>
      </c>
      <c r="D93" s="34" t="s">
        <v>135</v>
      </c>
      <c r="E93" s="59" t="s">
        <v>16</v>
      </c>
      <c r="F93" s="59">
        <v>625767.5</v>
      </c>
    </row>
    <row r="94" spans="1:6" x14ac:dyDescent="0.25">
      <c r="A94" s="34" t="s">
        <v>122</v>
      </c>
      <c r="B94" s="34" t="s">
        <v>126</v>
      </c>
      <c r="C94" s="34" t="s">
        <v>95</v>
      </c>
      <c r="D94" s="34" t="s">
        <v>135</v>
      </c>
      <c r="E94" s="59" t="s">
        <v>15</v>
      </c>
      <c r="F94" s="59">
        <v>642153.5</v>
      </c>
    </row>
    <row r="95" spans="1:6" x14ac:dyDescent="0.25">
      <c r="A95" s="34" t="s">
        <v>122</v>
      </c>
      <c r="B95" s="34" t="s">
        <v>126</v>
      </c>
      <c r="C95" s="34" t="s">
        <v>95</v>
      </c>
      <c r="D95" s="34" t="s">
        <v>135</v>
      </c>
      <c r="E95" s="59" t="s">
        <v>14</v>
      </c>
      <c r="F95" s="59">
        <v>661891</v>
      </c>
    </row>
    <row r="96" spans="1:6" x14ac:dyDescent="0.25">
      <c r="A96" s="34" t="s">
        <v>122</v>
      </c>
      <c r="B96" s="34" t="s">
        <v>126</v>
      </c>
      <c r="C96" s="34" t="s">
        <v>95</v>
      </c>
      <c r="D96" s="34" t="s">
        <v>135</v>
      </c>
      <c r="E96" s="59" t="s">
        <v>13</v>
      </c>
      <c r="F96" s="59">
        <v>686798.5</v>
      </c>
    </row>
    <row r="97" spans="1:6" x14ac:dyDescent="0.25">
      <c r="A97" s="34" t="s">
        <v>122</v>
      </c>
      <c r="B97" s="34" t="s">
        <v>126</v>
      </c>
      <c r="C97" s="34" t="s">
        <v>95</v>
      </c>
      <c r="D97" s="34" t="s">
        <v>135</v>
      </c>
      <c r="E97" s="59" t="s">
        <v>6</v>
      </c>
      <c r="F97" s="59">
        <v>711219</v>
      </c>
    </row>
    <row r="98" spans="1:6" x14ac:dyDescent="0.25">
      <c r="A98" s="34" t="s">
        <v>122</v>
      </c>
      <c r="B98" s="34" t="s">
        <v>126</v>
      </c>
      <c r="C98" s="34" t="s">
        <v>95</v>
      </c>
      <c r="D98" s="34" t="s">
        <v>135</v>
      </c>
      <c r="E98" s="59" t="s">
        <v>157</v>
      </c>
      <c r="F98" s="59">
        <v>729790</v>
      </c>
    </row>
    <row r="99" spans="1:6" x14ac:dyDescent="0.25">
      <c r="A99" s="34" t="s">
        <v>122</v>
      </c>
      <c r="B99" s="34" t="s">
        <v>126</v>
      </c>
      <c r="C99" s="34" t="s">
        <v>95</v>
      </c>
      <c r="D99" s="34" t="s">
        <v>135</v>
      </c>
      <c r="E99" s="59" t="s">
        <v>161</v>
      </c>
      <c r="F99" s="59">
        <v>742190.5</v>
      </c>
    </row>
    <row r="100" spans="1:6" x14ac:dyDescent="0.25">
      <c r="A100" s="34" t="s">
        <v>122</v>
      </c>
      <c r="B100" s="34" t="s">
        <v>126</v>
      </c>
      <c r="C100" s="34" t="s">
        <v>96</v>
      </c>
      <c r="D100" s="34" t="s">
        <v>135</v>
      </c>
      <c r="E100" s="59" t="s">
        <v>23</v>
      </c>
      <c r="F100" s="59">
        <v>560800</v>
      </c>
    </row>
    <row r="101" spans="1:6" x14ac:dyDescent="0.25">
      <c r="A101" s="34" t="s">
        <v>122</v>
      </c>
      <c r="B101" s="34" t="s">
        <v>126</v>
      </c>
      <c r="C101" s="34" t="s">
        <v>96</v>
      </c>
      <c r="D101" s="34" t="s">
        <v>135</v>
      </c>
      <c r="E101" s="59" t="s">
        <v>22</v>
      </c>
      <c r="F101" s="59">
        <v>558066.5</v>
      </c>
    </row>
    <row r="102" spans="1:6" x14ac:dyDescent="0.25">
      <c r="A102" s="34" t="s">
        <v>122</v>
      </c>
      <c r="B102" s="34" t="s">
        <v>126</v>
      </c>
      <c r="C102" s="34" t="s">
        <v>96</v>
      </c>
      <c r="D102" s="34" t="s">
        <v>135</v>
      </c>
      <c r="E102" s="59" t="s">
        <v>21</v>
      </c>
      <c r="F102" s="59">
        <v>557162.5</v>
      </c>
    </row>
    <row r="103" spans="1:6" x14ac:dyDescent="0.25">
      <c r="A103" s="34" t="s">
        <v>122</v>
      </c>
      <c r="B103" s="34" t="s">
        <v>126</v>
      </c>
      <c r="C103" s="34" t="s">
        <v>96</v>
      </c>
      <c r="D103" s="34" t="s">
        <v>135</v>
      </c>
      <c r="E103" s="34" t="s">
        <v>20</v>
      </c>
      <c r="F103" s="34">
        <v>557962</v>
      </c>
    </row>
    <row r="104" spans="1:6" x14ac:dyDescent="0.25">
      <c r="A104" s="34" t="s">
        <v>122</v>
      </c>
      <c r="B104" s="34" t="s">
        <v>126</v>
      </c>
      <c r="C104" s="34" t="s">
        <v>96</v>
      </c>
      <c r="D104" s="34" t="s">
        <v>135</v>
      </c>
      <c r="E104" s="34" t="s">
        <v>19</v>
      </c>
      <c r="F104" s="34">
        <v>563442</v>
      </c>
    </row>
    <row r="105" spans="1:6" x14ac:dyDescent="0.25">
      <c r="A105" s="34" t="s">
        <v>122</v>
      </c>
      <c r="B105" s="34" t="s">
        <v>126</v>
      </c>
      <c r="C105" s="34" t="s">
        <v>96</v>
      </c>
      <c r="D105" s="34" t="s">
        <v>135</v>
      </c>
      <c r="E105" s="34" t="s">
        <v>18</v>
      </c>
      <c r="F105" s="34">
        <v>572049</v>
      </c>
    </row>
    <row r="106" spans="1:6" x14ac:dyDescent="0.25">
      <c r="A106" s="34" t="s">
        <v>122</v>
      </c>
      <c r="B106" s="34" t="s">
        <v>126</v>
      </c>
      <c r="C106" s="34" t="s">
        <v>96</v>
      </c>
      <c r="D106" s="34" t="s">
        <v>135</v>
      </c>
      <c r="E106" s="34" t="s">
        <v>17</v>
      </c>
      <c r="F106" s="34">
        <v>582718.5</v>
      </c>
    </row>
    <row r="107" spans="1:6" x14ac:dyDescent="0.25">
      <c r="A107" s="34" t="s">
        <v>122</v>
      </c>
      <c r="B107" s="34" t="s">
        <v>126</v>
      </c>
      <c r="C107" s="34" t="s">
        <v>96</v>
      </c>
      <c r="D107" s="34" t="s">
        <v>135</v>
      </c>
      <c r="E107" s="34" t="s">
        <v>16</v>
      </c>
      <c r="F107" s="34">
        <v>597583.5</v>
      </c>
    </row>
    <row r="108" spans="1:6" x14ac:dyDescent="0.25">
      <c r="A108" s="34" t="s">
        <v>122</v>
      </c>
      <c r="B108" s="34" t="s">
        <v>126</v>
      </c>
      <c r="C108" s="34" t="s">
        <v>96</v>
      </c>
      <c r="D108" s="34" t="s">
        <v>135</v>
      </c>
      <c r="E108" s="34" t="s">
        <v>15</v>
      </c>
      <c r="F108" s="34">
        <v>613014</v>
      </c>
    </row>
    <row r="109" spans="1:6" x14ac:dyDescent="0.25">
      <c r="A109" s="34" t="s">
        <v>122</v>
      </c>
      <c r="B109" s="34" t="s">
        <v>126</v>
      </c>
      <c r="C109" s="34" t="s">
        <v>96</v>
      </c>
      <c r="D109" s="34" t="s">
        <v>135</v>
      </c>
      <c r="E109" s="34" t="s">
        <v>14</v>
      </c>
      <c r="F109" s="34">
        <v>630414</v>
      </c>
    </row>
    <row r="110" spans="1:6" x14ac:dyDescent="0.25">
      <c r="A110" s="34" t="s">
        <v>122</v>
      </c>
      <c r="B110" s="34" t="s">
        <v>126</v>
      </c>
      <c r="C110" s="34" t="s">
        <v>96</v>
      </c>
      <c r="D110" s="34" t="s">
        <v>135</v>
      </c>
      <c r="E110" s="34" t="s">
        <v>13</v>
      </c>
      <c r="F110" s="34">
        <v>650636</v>
      </c>
    </row>
    <row r="111" spans="1:6" x14ac:dyDescent="0.25">
      <c r="A111" s="34" t="s">
        <v>122</v>
      </c>
      <c r="B111" s="34" t="s">
        <v>126</v>
      </c>
      <c r="C111" s="34" t="s">
        <v>96</v>
      </c>
      <c r="D111" s="34" t="s">
        <v>135</v>
      </c>
      <c r="E111" s="34" t="s">
        <v>6</v>
      </c>
      <c r="F111" s="34">
        <v>672095.5</v>
      </c>
    </row>
    <row r="112" spans="1:6" x14ac:dyDescent="0.25">
      <c r="A112" s="34" t="s">
        <v>122</v>
      </c>
      <c r="B112" s="34" t="s">
        <v>126</v>
      </c>
      <c r="C112" s="34" t="s">
        <v>96</v>
      </c>
      <c r="D112" s="34" t="s">
        <v>135</v>
      </c>
      <c r="E112" s="34" t="s">
        <v>157</v>
      </c>
      <c r="F112" s="34">
        <v>690210.5</v>
      </c>
    </row>
    <row r="113" spans="1:6" x14ac:dyDescent="0.25">
      <c r="A113" s="34" t="s">
        <v>122</v>
      </c>
      <c r="B113" s="34" t="s">
        <v>126</v>
      </c>
      <c r="C113" s="34" t="s">
        <v>96</v>
      </c>
      <c r="D113" s="34" t="s">
        <v>135</v>
      </c>
      <c r="E113" s="34" t="s">
        <v>161</v>
      </c>
      <c r="F113" s="34">
        <v>703265</v>
      </c>
    </row>
    <row r="114" spans="1:6" x14ac:dyDescent="0.25">
      <c r="A114" s="34" t="s">
        <v>122</v>
      </c>
      <c r="B114" s="34" t="s">
        <v>127</v>
      </c>
      <c r="C114" s="34" t="s">
        <v>95</v>
      </c>
      <c r="D114" s="34" t="s">
        <v>135</v>
      </c>
      <c r="E114" s="34" t="s">
        <v>23</v>
      </c>
      <c r="F114" s="34">
        <v>655365.5</v>
      </c>
    </row>
    <row r="115" spans="1:6" x14ac:dyDescent="0.25">
      <c r="A115" s="34" t="s">
        <v>122</v>
      </c>
      <c r="B115" s="34" t="s">
        <v>127</v>
      </c>
      <c r="C115" s="34" t="s">
        <v>95</v>
      </c>
      <c r="D115" s="34" t="s">
        <v>135</v>
      </c>
      <c r="E115" s="34" t="s">
        <v>22</v>
      </c>
      <c r="F115" s="34">
        <v>660408</v>
      </c>
    </row>
    <row r="116" spans="1:6" x14ac:dyDescent="0.25">
      <c r="A116" s="34" t="s">
        <v>122</v>
      </c>
      <c r="B116" s="34" t="s">
        <v>127</v>
      </c>
      <c r="C116" s="34" t="s">
        <v>95</v>
      </c>
      <c r="D116" s="34" t="s">
        <v>135</v>
      </c>
      <c r="E116" s="34" t="s">
        <v>21</v>
      </c>
      <c r="F116" s="34">
        <v>661069.5</v>
      </c>
    </row>
    <row r="117" spans="1:6" x14ac:dyDescent="0.25">
      <c r="A117" s="34" t="s">
        <v>122</v>
      </c>
      <c r="B117" s="34" t="s">
        <v>127</v>
      </c>
      <c r="C117" s="34" t="s">
        <v>95</v>
      </c>
      <c r="D117" s="34" t="s">
        <v>135</v>
      </c>
      <c r="E117" s="34" t="s">
        <v>20</v>
      </c>
      <c r="F117" s="34">
        <v>658580</v>
      </c>
    </row>
    <row r="118" spans="1:6" x14ac:dyDescent="0.25">
      <c r="A118" s="34" t="s">
        <v>122</v>
      </c>
      <c r="B118" s="34" t="s">
        <v>127</v>
      </c>
      <c r="C118" s="34" t="s">
        <v>95</v>
      </c>
      <c r="D118" s="34" t="s">
        <v>135</v>
      </c>
      <c r="E118" s="34" t="s">
        <v>19</v>
      </c>
      <c r="F118" s="34">
        <v>652675.5</v>
      </c>
    </row>
    <row r="119" spans="1:6" x14ac:dyDescent="0.25">
      <c r="A119" s="34" t="s">
        <v>122</v>
      </c>
      <c r="B119" s="34" t="s">
        <v>127</v>
      </c>
      <c r="C119" s="34" t="s">
        <v>95</v>
      </c>
      <c r="D119" s="34" t="s">
        <v>135</v>
      </c>
      <c r="E119" s="34" t="s">
        <v>18</v>
      </c>
      <c r="F119" s="34">
        <v>644558</v>
      </c>
    </row>
    <row r="120" spans="1:6" x14ac:dyDescent="0.25">
      <c r="A120" s="34" t="s">
        <v>122</v>
      </c>
      <c r="B120" s="34" t="s">
        <v>127</v>
      </c>
      <c r="C120" s="34" t="s">
        <v>95</v>
      </c>
      <c r="D120" s="34" t="s">
        <v>135</v>
      </c>
      <c r="E120" s="34" t="s">
        <v>17</v>
      </c>
      <c r="F120" s="34">
        <v>636917</v>
      </c>
    </row>
    <row r="121" spans="1:6" x14ac:dyDescent="0.25">
      <c r="A121" s="34" t="s">
        <v>122</v>
      </c>
      <c r="B121" s="34" t="s">
        <v>127</v>
      </c>
      <c r="C121" s="34" t="s">
        <v>95</v>
      </c>
      <c r="D121" s="34" t="s">
        <v>135</v>
      </c>
      <c r="E121" s="34" t="s">
        <v>16</v>
      </c>
      <c r="F121" s="34">
        <v>632791.5</v>
      </c>
    </row>
    <row r="122" spans="1:6" x14ac:dyDescent="0.25">
      <c r="A122" s="34" t="s">
        <v>122</v>
      </c>
      <c r="B122" s="34" t="s">
        <v>127</v>
      </c>
      <c r="C122" s="34" t="s">
        <v>95</v>
      </c>
      <c r="D122" s="34" t="s">
        <v>135</v>
      </c>
      <c r="E122" s="34" t="s">
        <v>15</v>
      </c>
      <c r="F122" s="34">
        <v>634984</v>
      </c>
    </row>
    <row r="123" spans="1:6" x14ac:dyDescent="0.25">
      <c r="A123" s="34" t="s">
        <v>122</v>
      </c>
      <c r="B123" s="34" t="s">
        <v>127</v>
      </c>
      <c r="C123" s="34" t="s">
        <v>95</v>
      </c>
      <c r="D123" s="34" t="s">
        <v>135</v>
      </c>
      <c r="E123" s="34" t="s">
        <v>14</v>
      </c>
      <c r="F123" s="34">
        <v>639002.5</v>
      </c>
    </row>
    <row r="124" spans="1:6" x14ac:dyDescent="0.25">
      <c r="A124" s="34" t="s">
        <v>122</v>
      </c>
      <c r="B124" s="34" t="s">
        <v>127</v>
      </c>
      <c r="C124" s="34" t="s">
        <v>95</v>
      </c>
      <c r="D124" s="34" t="s">
        <v>135</v>
      </c>
      <c r="E124" s="34" t="s">
        <v>13</v>
      </c>
      <c r="F124" s="34">
        <v>640906.5</v>
      </c>
    </row>
    <row r="125" spans="1:6" x14ac:dyDescent="0.25">
      <c r="A125" s="34" t="s">
        <v>122</v>
      </c>
      <c r="B125" s="34" t="s">
        <v>127</v>
      </c>
      <c r="C125" s="34" t="s">
        <v>95</v>
      </c>
      <c r="D125" s="34" t="s">
        <v>135</v>
      </c>
      <c r="E125" s="34" t="s">
        <v>6</v>
      </c>
      <c r="F125" s="34">
        <v>644994</v>
      </c>
    </row>
    <row r="126" spans="1:6" x14ac:dyDescent="0.25">
      <c r="A126" s="34" t="s">
        <v>122</v>
      </c>
      <c r="B126" s="34" t="s">
        <v>127</v>
      </c>
      <c r="C126" s="34" t="s">
        <v>95</v>
      </c>
      <c r="D126" s="34" t="s">
        <v>135</v>
      </c>
      <c r="E126" s="34" t="s">
        <v>157</v>
      </c>
      <c r="F126" s="34">
        <v>649172.5</v>
      </c>
    </row>
    <row r="127" spans="1:6" x14ac:dyDescent="0.25">
      <c r="A127" s="34" t="s">
        <v>122</v>
      </c>
      <c r="B127" s="34" t="s">
        <v>127</v>
      </c>
      <c r="C127" s="34" t="s">
        <v>95</v>
      </c>
      <c r="D127" s="34" t="s">
        <v>135</v>
      </c>
      <c r="E127" s="34" t="s">
        <v>161</v>
      </c>
      <c r="F127" s="34">
        <v>653454</v>
      </c>
    </row>
    <row r="128" spans="1:6" x14ac:dyDescent="0.25">
      <c r="A128" s="34" t="s">
        <v>122</v>
      </c>
      <c r="B128" s="34" t="s">
        <v>127</v>
      </c>
      <c r="C128" s="34" t="s">
        <v>96</v>
      </c>
      <c r="D128" s="34" t="s">
        <v>135</v>
      </c>
      <c r="E128" s="34" t="s">
        <v>23</v>
      </c>
      <c r="F128" s="34">
        <v>629562.5</v>
      </c>
    </row>
    <row r="129" spans="1:6" x14ac:dyDescent="0.25">
      <c r="A129" s="34" t="s">
        <v>122</v>
      </c>
      <c r="B129" s="34" t="s">
        <v>127</v>
      </c>
      <c r="C129" s="34" t="s">
        <v>96</v>
      </c>
      <c r="D129" s="34" t="s">
        <v>135</v>
      </c>
      <c r="E129" s="34" t="s">
        <v>22</v>
      </c>
      <c r="F129" s="34">
        <v>634628.5</v>
      </c>
    </row>
    <row r="130" spans="1:6" x14ac:dyDescent="0.25">
      <c r="A130" s="34" t="s">
        <v>122</v>
      </c>
      <c r="B130" s="34" t="s">
        <v>127</v>
      </c>
      <c r="C130" s="34" t="s">
        <v>96</v>
      </c>
      <c r="D130" s="34" t="s">
        <v>135</v>
      </c>
      <c r="E130" s="34" t="s">
        <v>21</v>
      </c>
      <c r="F130" s="34">
        <v>636761</v>
      </c>
    </row>
    <row r="131" spans="1:6" x14ac:dyDescent="0.25">
      <c r="A131" s="34" t="s">
        <v>122</v>
      </c>
      <c r="B131" s="34" t="s">
        <v>127</v>
      </c>
      <c r="C131" s="34" t="s">
        <v>96</v>
      </c>
      <c r="D131" s="34" t="s">
        <v>135</v>
      </c>
      <c r="E131" s="34" t="s">
        <v>20</v>
      </c>
      <c r="F131" s="34">
        <v>635306.5</v>
      </c>
    </row>
    <row r="132" spans="1:6" x14ac:dyDescent="0.25">
      <c r="A132" s="34" t="s">
        <v>122</v>
      </c>
      <c r="B132" s="34" t="s">
        <v>127</v>
      </c>
      <c r="C132" s="34" t="s">
        <v>96</v>
      </c>
      <c r="D132" s="34" t="s">
        <v>135</v>
      </c>
      <c r="E132" s="34" t="s">
        <v>19</v>
      </c>
      <c r="F132" s="34">
        <v>631145</v>
      </c>
    </row>
    <row r="133" spans="1:6" x14ac:dyDescent="0.25">
      <c r="A133" s="34" t="s">
        <v>122</v>
      </c>
      <c r="B133" s="34" t="s">
        <v>127</v>
      </c>
      <c r="C133" s="34" t="s">
        <v>96</v>
      </c>
      <c r="D133" s="34" t="s">
        <v>135</v>
      </c>
      <c r="E133" s="34" t="s">
        <v>18</v>
      </c>
      <c r="F133" s="34">
        <v>624394.5</v>
      </c>
    </row>
    <row r="134" spans="1:6" x14ac:dyDescent="0.25">
      <c r="A134" s="34" t="s">
        <v>122</v>
      </c>
      <c r="B134" s="34" t="s">
        <v>127</v>
      </c>
      <c r="C134" s="34" t="s">
        <v>96</v>
      </c>
      <c r="D134" s="34" t="s">
        <v>135</v>
      </c>
      <c r="E134" s="34" t="s">
        <v>17</v>
      </c>
      <c r="F134" s="34">
        <v>617620.5</v>
      </c>
    </row>
    <row r="135" spans="1:6" x14ac:dyDescent="0.25">
      <c r="A135" s="34" t="s">
        <v>122</v>
      </c>
      <c r="B135" s="34" t="s">
        <v>127</v>
      </c>
      <c r="C135" s="34" t="s">
        <v>96</v>
      </c>
      <c r="D135" s="34" t="s">
        <v>135</v>
      </c>
      <c r="E135" s="34" t="s">
        <v>16</v>
      </c>
      <c r="F135" s="34">
        <v>613555</v>
      </c>
    </row>
    <row r="136" spans="1:6" x14ac:dyDescent="0.25">
      <c r="A136" s="34" t="s">
        <v>122</v>
      </c>
      <c r="B136" s="34" t="s">
        <v>127</v>
      </c>
      <c r="C136" s="34" t="s">
        <v>96</v>
      </c>
      <c r="D136" s="34" t="s">
        <v>135</v>
      </c>
      <c r="E136" s="34" t="s">
        <v>15</v>
      </c>
      <c r="F136" s="34">
        <v>614638</v>
      </c>
    </row>
    <row r="137" spans="1:6" x14ac:dyDescent="0.25">
      <c r="A137" s="34" t="s">
        <v>122</v>
      </c>
      <c r="B137" s="34" t="s">
        <v>127</v>
      </c>
      <c r="C137" s="34" t="s">
        <v>96</v>
      </c>
      <c r="D137" s="34" t="s">
        <v>135</v>
      </c>
      <c r="E137" s="34" t="s">
        <v>14</v>
      </c>
      <c r="F137" s="34">
        <v>616698</v>
      </c>
    </row>
    <row r="138" spans="1:6" x14ac:dyDescent="0.25">
      <c r="A138" s="34" t="s">
        <v>122</v>
      </c>
      <c r="B138" s="34" t="s">
        <v>127</v>
      </c>
      <c r="C138" s="34" t="s">
        <v>96</v>
      </c>
      <c r="D138" s="34" t="s">
        <v>135</v>
      </c>
      <c r="E138" s="34" t="s">
        <v>13</v>
      </c>
      <c r="F138" s="34">
        <v>616844</v>
      </c>
    </row>
    <row r="139" spans="1:6" x14ac:dyDescent="0.25">
      <c r="A139" s="34" t="s">
        <v>122</v>
      </c>
      <c r="B139" s="34" t="s">
        <v>127</v>
      </c>
      <c r="C139" s="34" t="s">
        <v>96</v>
      </c>
      <c r="D139" s="34" t="s">
        <v>135</v>
      </c>
      <c r="E139" s="34" t="s">
        <v>6</v>
      </c>
      <c r="F139" s="34">
        <v>618454.5</v>
      </c>
    </row>
    <row r="140" spans="1:6" x14ac:dyDescent="0.25">
      <c r="A140" s="34" t="s">
        <v>122</v>
      </c>
      <c r="B140" s="34" t="s">
        <v>127</v>
      </c>
      <c r="C140" s="34" t="s">
        <v>96</v>
      </c>
      <c r="D140" s="34" t="s">
        <v>135</v>
      </c>
      <c r="E140" s="34" t="s">
        <v>157</v>
      </c>
      <c r="F140" s="34">
        <v>621122</v>
      </c>
    </row>
    <row r="141" spans="1:6" x14ac:dyDescent="0.25">
      <c r="A141" s="34" t="s">
        <v>122</v>
      </c>
      <c r="B141" s="34" t="s">
        <v>127</v>
      </c>
      <c r="C141" s="34" t="s">
        <v>96</v>
      </c>
      <c r="D141" s="34" t="s">
        <v>135</v>
      </c>
      <c r="E141" s="34" t="s">
        <v>161</v>
      </c>
      <c r="F141" s="34">
        <v>623627</v>
      </c>
    </row>
    <row r="142" spans="1:6" x14ac:dyDescent="0.25">
      <c r="A142" s="34" t="s">
        <v>122</v>
      </c>
      <c r="B142" s="34" t="s">
        <v>128</v>
      </c>
      <c r="C142" s="34" t="s">
        <v>95</v>
      </c>
      <c r="D142" s="34" t="s">
        <v>135</v>
      </c>
      <c r="E142" s="34" t="s">
        <v>23</v>
      </c>
      <c r="F142" s="34">
        <v>590337.5</v>
      </c>
    </row>
    <row r="143" spans="1:6" x14ac:dyDescent="0.25">
      <c r="A143" s="34" t="s">
        <v>122</v>
      </c>
      <c r="B143" s="34" t="s">
        <v>128</v>
      </c>
      <c r="C143" s="34" t="s">
        <v>95</v>
      </c>
      <c r="D143" s="34" t="s">
        <v>135</v>
      </c>
      <c r="E143" s="34" t="s">
        <v>22</v>
      </c>
      <c r="F143" s="34">
        <v>593444</v>
      </c>
    </row>
    <row r="144" spans="1:6" x14ac:dyDescent="0.25">
      <c r="A144" s="34" t="s">
        <v>122</v>
      </c>
      <c r="B144" s="34" t="s">
        <v>128</v>
      </c>
      <c r="C144" s="34" t="s">
        <v>95</v>
      </c>
      <c r="D144" s="34" t="s">
        <v>135</v>
      </c>
      <c r="E144" s="34" t="s">
        <v>21</v>
      </c>
      <c r="F144" s="34">
        <v>599484</v>
      </c>
    </row>
    <row r="145" spans="1:6" x14ac:dyDescent="0.25">
      <c r="A145" s="34" t="s">
        <v>122</v>
      </c>
      <c r="B145" s="34" t="s">
        <v>128</v>
      </c>
      <c r="C145" s="34" t="s">
        <v>95</v>
      </c>
      <c r="D145" s="34" t="s">
        <v>135</v>
      </c>
      <c r="E145" s="34" t="s">
        <v>20</v>
      </c>
      <c r="F145" s="34">
        <v>611520.5</v>
      </c>
    </row>
    <row r="146" spans="1:6" x14ac:dyDescent="0.25">
      <c r="A146" s="34" t="s">
        <v>122</v>
      </c>
      <c r="B146" s="34" t="s">
        <v>128</v>
      </c>
      <c r="C146" s="34" t="s">
        <v>95</v>
      </c>
      <c r="D146" s="34" t="s">
        <v>135</v>
      </c>
      <c r="E146" s="34" t="s">
        <v>19</v>
      </c>
      <c r="F146" s="34">
        <v>623045.5</v>
      </c>
    </row>
    <row r="147" spans="1:6" x14ac:dyDescent="0.25">
      <c r="A147" s="34" t="s">
        <v>122</v>
      </c>
      <c r="B147" s="34" t="s">
        <v>128</v>
      </c>
      <c r="C147" s="34" t="s">
        <v>95</v>
      </c>
      <c r="D147" s="34" t="s">
        <v>135</v>
      </c>
      <c r="E147" s="34" t="s">
        <v>18</v>
      </c>
      <c r="F147" s="34">
        <v>632780</v>
      </c>
    </row>
    <row r="148" spans="1:6" x14ac:dyDescent="0.25">
      <c r="A148" s="34" t="s">
        <v>122</v>
      </c>
      <c r="B148" s="34" t="s">
        <v>128</v>
      </c>
      <c r="C148" s="34" t="s">
        <v>95</v>
      </c>
      <c r="D148" s="34" t="s">
        <v>135</v>
      </c>
      <c r="E148" s="34" t="s">
        <v>17</v>
      </c>
      <c r="F148" s="34">
        <v>642990</v>
      </c>
    </row>
    <row r="149" spans="1:6" x14ac:dyDescent="0.25">
      <c r="A149" s="34" t="s">
        <v>122</v>
      </c>
      <c r="B149" s="34" t="s">
        <v>128</v>
      </c>
      <c r="C149" s="34" t="s">
        <v>95</v>
      </c>
      <c r="D149" s="34" t="s">
        <v>135</v>
      </c>
      <c r="E149" s="34" t="s">
        <v>16</v>
      </c>
      <c r="F149" s="34">
        <v>650349</v>
      </c>
    </row>
    <row r="150" spans="1:6" x14ac:dyDescent="0.25">
      <c r="A150" s="34" t="s">
        <v>122</v>
      </c>
      <c r="B150" s="34" t="s">
        <v>128</v>
      </c>
      <c r="C150" s="34" t="s">
        <v>95</v>
      </c>
      <c r="D150" s="34" t="s">
        <v>135</v>
      </c>
      <c r="E150" s="34" t="s">
        <v>15</v>
      </c>
      <c r="F150" s="34">
        <v>655693.5</v>
      </c>
    </row>
    <row r="151" spans="1:6" x14ac:dyDescent="0.25">
      <c r="A151" s="34" t="s">
        <v>122</v>
      </c>
      <c r="B151" s="34" t="s">
        <v>128</v>
      </c>
      <c r="C151" s="34" t="s">
        <v>95</v>
      </c>
      <c r="D151" s="34" t="s">
        <v>135</v>
      </c>
      <c r="E151" s="34" t="s">
        <v>14</v>
      </c>
      <c r="F151" s="34">
        <v>663014.5</v>
      </c>
    </row>
    <row r="152" spans="1:6" x14ac:dyDescent="0.25">
      <c r="A152" s="34" t="s">
        <v>122</v>
      </c>
      <c r="B152" s="34" t="s">
        <v>128</v>
      </c>
      <c r="C152" s="34" t="s">
        <v>95</v>
      </c>
      <c r="D152" s="34" t="s">
        <v>135</v>
      </c>
      <c r="E152" s="34" t="s">
        <v>13</v>
      </c>
      <c r="F152" s="34">
        <v>671948.5</v>
      </c>
    </row>
    <row r="153" spans="1:6" x14ac:dyDescent="0.25">
      <c r="A153" s="34" t="s">
        <v>122</v>
      </c>
      <c r="B153" s="34" t="s">
        <v>128</v>
      </c>
      <c r="C153" s="34" t="s">
        <v>95</v>
      </c>
      <c r="D153" s="34" t="s">
        <v>135</v>
      </c>
      <c r="E153" s="34" t="s">
        <v>6</v>
      </c>
      <c r="F153" s="34">
        <v>679559</v>
      </c>
    </row>
    <row r="154" spans="1:6" x14ac:dyDescent="0.25">
      <c r="A154" s="34" t="s">
        <v>122</v>
      </c>
      <c r="B154" s="34" t="s">
        <v>128</v>
      </c>
      <c r="C154" s="34" t="s">
        <v>95</v>
      </c>
      <c r="D154" s="34" t="s">
        <v>135</v>
      </c>
      <c r="E154" s="34" t="s">
        <v>157</v>
      </c>
      <c r="F154" s="34">
        <v>682323.5</v>
      </c>
    </row>
    <row r="155" spans="1:6" x14ac:dyDescent="0.25">
      <c r="A155" s="34" t="s">
        <v>122</v>
      </c>
      <c r="B155" s="34" t="s">
        <v>128</v>
      </c>
      <c r="C155" s="34" t="s">
        <v>95</v>
      </c>
      <c r="D155" s="34" t="s">
        <v>135</v>
      </c>
      <c r="E155" s="34" t="s">
        <v>161</v>
      </c>
      <c r="F155" s="34">
        <v>681946.5</v>
      </c>
    </row>
    <row r="156" spans="1:6" x14ac:dyDescent="0.25">
      <c r="A156" s="34" t="s">
        <v>122</v>
      </c>
      <c r="B156" s="34" t="s">
        <v>128</v>
      </c>
      <c r="C156" s="34" t="s">
        <v>96</v>
      </c>
      <c r="D156" s="34" t="s">
        <v>135</v>
      </c>
      <c r="E156" s="34" t="s">
        <v>23</v>
      </c>
      <c r="F156" s="34">
        <v>575490</v>
      </c>
    </row>
    <row r="157" spans="1:6" x14ac:dyDescent="0.25">
      <c r="A157" s="34" t="s">
        <v>122</v>
      </c>
      <c r="B157" s="34" t="s">
        <v>128</v>
      </c>
      <c r="C157" s="34" t="s">
        <v>96</v>
      </c>
      <c r="D157" s="34" t="s">
        <v>135</v>
      </c>
      <c r="E157" s="34" t="s">
        <v>22</v>
      </c>
      <c r="F157" s="34">
        <v>577799.5</v>
      </c>
    </row>
    <row r="158" spans="1:6" x14ac:dyDescent="0.25">
      <c r="A158" s="34" t="s">
        <v>122</v>
      </c>
      <c r="B158" s="34" t="s">
        <v>128</v>
      </c>
      <c r="C158" s="34" t="s">
        <v>96</v>
      </c>
      <c r="D158" s="34" t="s">
        <v>135</v>
      </c>
      <c r="E158" s="34" t="s">
        <v>21</v>
      </c>
      <c r="F158" s="34">
        <v>582754</v>
      </c>
    </row>
    <row r="159" spans="1:6" x14ac:dyDescent="0.25">
      <c r="A159" s="34" t="s">
        <v>122</v>
      </c>
      <c r="B159" s="34" t="s">
        <v>128</v>
      </c>
      <c r="C159" s="34" t="s">
        <v>96</v>
      </c>
      <c r="D159" s="34" t="s">
        <v>135</v>
      </c>
      <c r="E159" s="34" t="s">
        <v>20</v>
      </c>
      <c r="F159" s="34">
        <v>594344</v>
      </c>
    </row>
    <row r="160" spans="1:6" x14ac:dyDescent="0.25">
      <c r="A160" s="34" t="s">
        <v>122</v>
      </c>
      <c r="B160" s="34" t="s">
        <v>128</v>
      </c>
      <c r="C160" s="34" t="s">
        <v>96</v>
      </c>
      <c r="D160" s="34" t="s">
        <v>135</v>
      </c>
      <c r="E160" s="34" t="s">
        <v>19</v>
      </c>
      <c r="F160" s="34">
        <v>604493.5</v>
      </c>
    </row>
    <row r="161" spans="1:6" x14ac:dyDescent="0.25">
      <c r="A161" s="34" t="s">
        <v>122</v>
      </c>
      <c r="B161" s="34" t="s">
        <v>128</v>
      </c>
      <c r="C161" s="34" t="s">
        <v>96</v>
      </c>
      <c r="D161" s="34" t="s">
        <v>135</v>
      </c>
      <c r="E161" s="34" t="s">
        <v>18</v>
      </c>
      <c r="F161" s="34">
        <v>614130</v>
      </c>
    </row>
    <row r="162" spans="1:6" x14ac:dyDescent="0.25">
      <c r="A162" s="34" t="s">
        <v>122</v>
      </c>
      <c r="B162" s="34" t="s">
        <v>128</v>
      </c>
      <c r="C162" s="34" t="s">
        <v>96</v>
      </c>
      <c r="D162" s="34" t="s">
        <v>135</v>
      </c>
      <c r="E162" s="34" t="s">
        <v>17</v>
      </c>
      <c r="F162" s="34">
        <v>623103.5</v>
      </c>
    </row>
    <row r="163" spans="1:6" x14ac:dyDescent="0.25">
      <c r="A163" s="34" t="s">
        <v>122</v>
      </c>
      <c r="B163" s="34" t="s">
        <v>128</v>
      </c>
      <c r="C163" s="34" t="s">
        <v>96</v>
      </c>
      <c r="D163" s="34" t="s">
        <v>135</v>
      </c>
      <c r="E163" s="34" t="s">
        <v>16</v>
      </c>
      <c r="F163" s="34">
        <v>630666.5</v>
      </c>
    </row>
    <row r="164" spans="1:6" x14ac:dyDescent="0.25">
      <c r="A164" s="34" t="s">
        <v>122</v>
      </c>
      <c r="B164" s="34" t="s">
        <v>128</v>
      </c>
      <c r="C164" s="34" t="s">
        <v>96</v>
      </c>
      <c r="D164" s="34" t="s">
        <v>135</v>
      </c>
      <c r="E164" s="34" t="s">
        <v>15</v>
      </c>
      <c r="F164" s="34">
        <v>635872</v>
      </c>
    </row>
    <row r="165" spans="1:6" x14ac:dyDescent="0.25">
      <c r="A165" s="34" t="s">
        <v>122</v>
      </c>
      <c r="B165" s="34" t="s">
        <v>128</v>
      </c>
      <c r="C165" s="34" t="s">
        <v>96</v>
      </c>
      <c r="D165" s="34" t="s">
        <v>135</v>
      </c>
      <c r="E165" s="34" t="s">
        <v>14</v>
      </c>
      <c r="F165" s="34">
        <v>642618</v>
      </c>
    </row>
    <row r="166" spans="1:6" x14ac:dyDescent="0.25">
      <c r="A166" s="34" t="s">
        <v>122</v>
      </c>
      <c r="B166" s="34" t="s">
        <v>128</v>
      </c>
      <c r="C166" s="34" t="s">
        <v>96</v>
      </c>
      <c r="D166" s="34" t="s">
        <v>135</v>
      </c>
      <c r="E166" s="34" t="s">
        <v>13</v>
      </c>
      <c r="F166" s="34">
        <v>651306.5</v>
      </c>
    </row>
    <row r="167" spans="1:6" x14ac:dyDescent="0.25">
      <c r="A167" s="34" t="s">
        <v>122</v>
      </c>
      <c r="B167" s="34" t="s">
        <v>128</v>
      </c>
      <c r="C167" s="34" t="s">
        <v>96</v>
      </c>
      <c r="D167" s="34" t="s">
        <v>135</v>
      </c>
      <c r="E167" s="34" t="s">
        <v>6</v>
      </c>
      <c r="F167" s="34">
        <v>658640</v>
      </c>
    </row>
    <row r="168" spans="1:6" x14ac:dyDescent="0.25">
      <c r="A168" s="34" t="s">
        <v>122</v>
      </c>
      <c r="B168" s="34" t="s">
        <v>128</v>
      </c>
      <c r="C168" s="34" t="s">
        <v>96</v>
      </c>
      <c r="D168" s="34" t="s">
        <v>135</v>
      </c>
      <c r="E168" s="34" t="s">
        <v>157</v>
      </c>
      <c r="F168" s="34">
        <v>662388.5</v>
      </c>
    </row>
    <row r="169" spans="1:6" x14ac:dyDescent="0.25">
      <c r="A169" s="34" t="s">
        <v>122</v>
      </c>
      <c r="B169" s="34" t="s">
        <v>128</v>
      </c>
      <c r="C169" s="34" t="s">
        <v>96</v>
      </c>
      <c r="D169" s="34" t="s">
        <v>135</v>
      </c>
      <c r="E169" s="34" t="s">
        <v>161</v>
      </c>
      <c r="F169" s="34">
        <v>661928</v>
      </c>
    </row>
    <row r="170" spans="1:6" x14ac:dyDescent="0.25">
      <c r="A170" s="34" t="s">
        <v>122</v>
      </c>
      <c r="B170" s="34" t="s">
        <v>129</v>
      </c>
      <c r="C170" s="34" t="s">
        <v>95</v>
      </c>
      <c r="D170" s="34" t="s">
        <v>135</v>
      </c>
      <c r="E170" s="34" t="s">
        <v>23</v>
      </c>
      <c r="F170" s="34">
        <v>613505</v>
      </c>
    </row>
    <row r="171" spans="1:6" x14ac:dyDescent="0.25">
      <c r="A171" s="34" t="s">
        <v>122</v>
      </c>
      <c r="B171" s="34" t="s">
        <v>129</v>
      </c>
      <c r="C171" s="34" t="s">
        <v>95</v>
      </c>
      <c r="D171" s="34" t="s">
        <v>135</v>
      </c>
      <c r="E171" s="34" t="s">
        <v>22</v>
      </c>
      <c r="F171" s="34">
        <v>614166.5</v>
      </c>
    </row>
    <row r="172" spans="1:6" x14ac:dyDescent="0.25">
      <c r="A172" s="34" t="s">
        <v>122</v>
      </c>
      <c r="B172" s="34" t="s">
        <v>129</v>
      </c>
      <c r="C172" s="34" t="s">
        <v>95</v>
      </c>
      <c r="D172" s="34" t="s">
        <v>135</v>
      </c>
      <c r="E172" s="34" t="s">
        <v>21</v>
      </c>
      <c r="F172" s="34">
        <v>611222</v>
      </c>
    </row>
    <row r="173" spans="1:6" x14ac:dyDescent="0.25">
      <c r="A173" s="34" t="s">
        <v>122</v>
      </c>
      <c r="B173" s="34" t="s">
        <v>129</v>
      </c>
      <c r="C173" s="34" t="s">
        <v>95</v>
      </c>
      <c r="D173" s="34" t="s">
        <v>135</v>
      </c>
      <c r="E173" s="34" t="s">
        <v>20</v>
      </c>
      <c r="F173" s="34">
        <v>602869</v>
      </c>
    </row>
    <row r="174" spans="1:6" x14ac:dyDescent="0.25">
      <c r="A174" s="34" t="s">
        <v>122</v>
      </c>
      <c r="B174" s="34" t="s">
        <v>129</v>
      </c>
      <c r="C174" s="34" t="s">
        <v>95</v>
      </c>
      <c r="D174" s="34" t="s">
        <v>135</v>
      </c>
      <c r="E174" s="34" t="s">
        <v>19</v>
      </c>
      <c r="F174" s="34">
        <v>594751</v>
      </c>
    </row>
    <row r="175" spans="1:6" x14ac:dyDescent="0.25">
      <c r="A175" s="34" t="s">
        <v>122</v>
      </c>
      <c r="B175" s="34" t="s">
        <v>129</v>
      </c>
      <c r="C175" s="34" t="s">
        <v>95</v>
      </c>
      <c r="D175" s="34" t="s">
        <v>135</v>
      </c>
      <c r="E175" s="34" t="s">
        <v>18</v>
      </c>
      <c r="F175" s="34">
        <v>587914</v>
      </c>
    </row>
    <row r="176" spans="1:6" x14ac:dyDescent="0.25">
      <c r="A176" s="34" t="s">
        <v>122</v>
      </c>
      <c r="B176" s="34" t="s">
        <v>129</v>
      </c>
      <c r="C176" s="34" t="s">
        <v>95</v>
      </c>
      <c r="D176" s="34" t="s">
        <v>135</v>
      </c>
      <c r="E176" s="34" t="s">
        <v>17</v>
      </c>
      <c r="F176" s="34">
        <v>581720</v>
      </c>
    </row>
    <row r="177" spans="1:6" x14ac:dyDescent="0.25">
      <c r="A177" s="34" t="s">
        <v>122</v>
      </c>
      <c r="B177" s="34" t="s">
        <v>129</v>
      </c>
      <c r="C177" s="34" t="s">
        <v>95</v>
      </c>
      <c r="D177" s="34" t="s">
        <v>135</v>
      </c>
      <c r="E177" s="34" t="s">
        <v>16</v>
      </c>
      <c r="F177" s="34">
        <v>576212.5</v>
      </c>
    </row>
    <row r="178" spans="1:6" x14ac:dyDescent="0.25">
      <c r="A178" s="34" t="s">
        <v>122</v>
      </c>
      <c r="B178" s="34" t="s">
        <v>129</v>
      </c>
      <c r="C178" s="34" t="s">
        <v>95</v>
      </c>
      <c r="D178" s="34" t="s">
        <v>135</v>
      </c>
      <c r="E178" s="34" t="s">
        <v>15</v>
      </c>
      <c r="F178" s="34">
        <v>573326.5</v>
      </c>
    </row>
    <row r="179" spans="1:6" x14ac:dyDescent="0.25">
      <c r="A179" s="34" t="s">
        <v>122</v>
      </c>
      <c r="B179" s="34" t="s">
        <v>129</v>
      </c>
      <c r="C179" s="34" t="s">
        <v>95</v>
      </c>
      <c r="D179" s="34" t="s">
        <v>135</v>
      </c>
      <c r="E179" s="34" t="s">
        <v>14</v>
      </c>
      <c r="F179" s="34">
        <v>572159.5</v>
      </c>
    </row>
    <row r="180" spans="1:6" x14ac:dyDescent="0.25">
      <c r="A180" s="34" t="s">
        <v>122</v>
      </c>
      <c r="B180" s="34" t="s">
        <v>129</v>
      </c>
      <c r="C180" s="34" t="s">
        <v>95</v>
      </c>
      <c r="D180" s="34" t="s">
        <v>135</v>
      </c>
      <c r="E180" s="34" t="s">
        <v>13</v>
      </c>
      <c r="F180" s="34">
        <v>575087.5</v>
      </c>
    </row>
    <row r="181" spans="1:6" x14ac:dyDescent="0.25">
      <c r="A181" s="34" t="s">
        <v>122</v>
      </c>
      <c r="B181" s="34" t="s">
        <v>129</v>
      </c>
      <c r="C181" s="34" t="s">
        <v>95</v>
      </c>
      <c r="D181" s="34" t="s">
        <v>135</v>
      </c>
      <c r="E181" s="34" t="s">
        <v>6</v>
      </c>
      <c r="F181" s="34">
        <v>579480</v>
      </c>
    </row>
    <row r="182" spans="1:6" x14ac:dyDescent="0.25">
      <c r="A182" s="34" t="s">
        <v>122</v>
      </c>
      <c r="B182" s="34" t="s">
        <v>129</v>
      </c>
      <c r="C182" s="34" t="s">
        <v>95</v>
      </c>
      <c r="D182" s="34" t="s">
        <v>135</v>
      </c>
      <c r="E182" s="34" t="s">
        <v>157</v>
      </c>
      <c r="F182" s="34">
        <v>586737</v>
      </c>
    </row>
    <row r="183" spans="1:6" x14ac:dyDescent="0.25">
      <c r="A183" s="34" t="s">
        <v>122</v>
      </c>
      <c r="B183" s="34" t="s">
        <v>129</v>
      </c>
      <c r="C183" s="34" t="s">
        <v>95</v>
      </c>
      <c r="D183" s="34" t="s">
        <v>135</v>
      </c>
      <c r="E183" s="34" t="s">
        <v>161</v>
      </c>
      <c r="F183" s="34">
        <v>599624.5</v>
      </c>
    </row>
    <row r="184" spans="1:6" x14ac:dyDescent="0.25">
      <c r="A184" s="34" t="s">
        <v>122</v>
      </c>
      <c r="B184" s="34" t="s">
        <v>129</v>
      </c>
      <c r="C184" s="34" t="s">
        <v>96</v>
      </c>
      <c r="D184" s="34" t="s">
        <v>135</v>
      </c>
      <c r="E184" s="34" t="s">
        <v>23</v>
      </c>
      <c r="F184" s="34">
        <v>607520.5</v>
      </c>
    </row>
    <row r="185" spans="1:6" x14ac:dyDescent="0.25">
      <c r="A185" s="34" t="s">
        <v>122</v>
      </c>
      <c r="B185" s="34" t="s">
        <v>129</v>
      </c>
      <c r="C185" s="34" t="s">
        <v>96</v>
      </c>
      <c r="D185" s="34" t="s">
        <v>135</v>
      </c>
      <c r="E185" s="34" t="s">
        <v>22</v>
      </c>
      <c r="F185" s="34">
        <v>609946.5</v>
      </c>
    </row>
    <row r="186" spans="1:6" x14ac:dyDescent="0.25">
      <c r="A186" s="34" t="s">
        <v>122</v>
      </c>
      <c r="B186" s="34" t="s">
        <v>129</v>
      </c>
      <c r="C186" s="34" t="s">
        <v>96</v>
      </c>
      <c r="D186" s="34" t="s">
        <v>135</v>
      </c>
      <c r="E186" s="34" t="s">
        <v>21</v>
      </c>
      <c r="F186" s="34">
        <v>607660.5</v>
      </c>
    </row>
    <row r="187" spans="1:6" x14ac:dyDescent="0.25">
      <c r="A187" s="34" t="s">
        <v>122</v>
      </c>
      <c r="B187" s="34" t="s">
        <v>129</v>
      </c>
      <c r="C187" s="34" t="s">
        <v>96</v>
      </c>
      <c r="D187" s="34" t="s">
        <v>135</v>
      </c>
      <c r="E187" s="34" t="s">
        <v>20</v>
      </c>
      <c r="F187" s="34">
        <v>600670.5</v>
      </c>
    </row>
    <row r="188" spans="1:6" x14ac:dyDescent="0.25">
      <c r="A188" s="34" t="s">
        <v>122</v>
      </c>
      <c r="B188" s="34" t="s">
        <v>129</v>
      </c>
      <c r="C188" s="34" t="s">
        <v>96</v>
      </c>
      <c r="D188" s="34" t="s">
        <v>135</v>
      </c>
      <c r="E188" s="34" t="s">
        <v>19</v>
      </c>
      <c r="F188" s="34">
        <v>593877</v>
      </c>
    </row>
    <row r="189" spans="1:6" x14ac:dyDescent="0.25">
      <c r="A189" s="34" t="s">
        <v>122</v>
      </c>
      <c r="B189" s="34" t="s">
        <v>129</v>
      </c>
      <c r="C189" s="34" t="s">
        <v>96</v>
      </c>
      <c r="D189" s="34" t="s">
        <v>135</v>
      </c>
      <c r="E189" s="34" t="s">
        <v>18</v>
      </c>
      <c r="F189" s="34">
        <v>586664</v>
      </c>
    </row>
    <row r="190" spans="1:6" x14ac:dyDescent="0.25">
      <c r="A190" s="34" t="s">
        <v>122</v>
      </c>
      <c r="B190" s="34" t="s">
        <v>129</v>
      </c>
      <c r="C190" s="34" t="s">
        <v>96</v>
      </c>
      <c r="D190" s="34" t="s">
        <v>135</v>
      </c>
      <c r="E190" s="34" t="s">
        <v>17</v>
      </c>
      <c r="F190" s="34">
        <v>580601.5</v>
      </c>
    </row>
    <row r="191" spans="1:6" x14ac:dyDescent="0.25">
      <c r="A191" s="34" t="s">
        <v>122</v>
      </c>
      <c r="B191" s="34" t="s">
        <v>129</v>
      </c>
      <c r="C191" s="34" t="s">
        <v>96</v>
      </c>
      <c r="D191" s="34" t="s">
        <v>135</v>
      </c>
      <c r="E191" s="34" t="s">
        <v>16</v>
      </c>
      <c r="F191" s="34">
        <v>574120.5</v>
      </c>
    </row>
    <row r="192" spans="1:6" x14ac:dyDescent="0.25">
      <c r="A192" s="34" t="s">
        <v>122</v>
      </c>
      <c r="B192" s="34" t="s">
        <v>129</v>
      </c>
      <c r="C192" s="34" t="s">
        <v>96</v>
      </c>
      <c r="D192" s="34" t="s">
        <v>135</v>
      </c>
      <c r="E192" s="34" t="s">
        <v>15</v>
      </c>
      <c r="F192" s="34">
        <v>570157</v>
      </c>
    </row>
    <row r="193" spans="1:6" x14ac:dyDescent="0.25">
      <c r="A193" s="34" t="s">
        <v>122</v>
      </c>
      <c r="B193" s="34" t="s">
        <v>129</v>
      </c>
      <c r="C193" s="34" t="s">
        <v>96</v>
      </c>
      <c r="D193" s="34" t="s">
        <v>135</v>
      </c>
      <c r="E193" s="34" t="s">
        <v>14</v>
      </c>
      <c r="F193" s="34">
        <v>568782</v>
      </c>
    </row>
    <row r="194" spans="1:6" x14ac:dyDescent="0.25">
      <c r="A194" s="34" t="s">
        <v>122</v>
      </c>
      <c r="B194" s="34" t="s">
        <v>129</v>
      </c>
      <c r="C194" s="34" t="s">
        <v>96</v>
      </c>
      <c r="D194" s="34" t="s">
        <v>135</v>
      </c>
      <c r="E194" s="34" t="s">
        <v>13</v>
      </c>
      <c r="F194" s="34">
        <v>570388.5</v>
      </c>
    </row>
    <row r="195" spans="1:6" x14ac:dyDescent="0.25">
      <c r="A195" s="34" t="s">
        <v>122</v>
      </c>
      <c r="B195" s="34" t="s">
        <v>129</v>
      </c>
      <c r="C195" s="34" t="s">
        <v>96</v>
      </c>
      <c r="D195" s="34" t="s">
        <v>135</v>
      </c>
      <c r="E195" s="34" t="s">
        <v>6</v>
      </c>
      <c r="F195" s="34">
        <v>573853</v>
      </c>
    </row>
    <row r="196" spans="1:6" x14ac:dyDescent="0.25">
      <c r="A196" s="34" t="s">
        <v>122</v>
      </c>
      <c r="B196" s="34" t="s">
        <v>129</v>
      </c>
      <c r="C196" s="34" t="s">
        <v>96</v>
      </c>
      <c r="D196" s="34" t="s">
        <v>135</v>
      </c>
      <c r="E196" s="34" t="s">
        <v>157</v>
      </c>
      <c r="F196" s="34">
        <v>579391</v>
      </c>
    </row>
    <row r="197" spans="1:6" x14ac:dyDescent="0.25">
      <c r="A197" s="34" t="s">
        <v>122</v>
      </c>
      <c r="B197" s="34" t="s">
        <v>129</v>
      </c>
      <c r="C197" s="34" t="s">
        <v>96</v>
      </c>
      <c r="D197" s="34" t="s">
        <v>135</v>
      </c>
      <c r="E197" s="34" t="s">
        <v>161</v>
      </c>
      <c r="F197" s="34">
        <v>591201</v>
      </c>
    </row>
    <row r="198" spans="1:6" x14ac:dyDescent="0.25">
      <c r="A198" s="34" t="s">
        <v>122</v>
      </c>
      <c r="B198" s="34" t="s">
        <v>130</v>
      </c>
      <c r="C198" s="34" t="s">
        <v>95</v>
      </c>
      <c r="D198" s="34" t="s">
        <v>135</v>
      </c>
      <c r="E198" s="34" t="s">
        <v>23</v>
      </c>
      <c r="F198" s="34">
        <v>379557</v>
      </c>
    </row>
    <row r="199" spans="1:6" x14ac:dyDescent="0.25">
      <c r="A199" s="34" t="s">
        <v>122</v>
      </c>
      <c r="B199" s="34" t="s">
        <v>130</v>
      </c>
      <c r="C199" s="34" t="s">
        <v>95</v>
      </c>
      <c r="D199" s="34" t="s">
        <v>135</v>
      </c>
      <c r="E199" s="34" t="s">
        <v>22</v>
      </c>
      <c r="F199" s="34">
        <v>394980.5</v>
      </c>
    </row>
    <row r="200" spans="1:6" x14ac:dyDescent="0.25">
      <c r="A200" s="34" t="s">
        <v>122</v>
      </c>
      <c r="B200" s="34" t="s">
        <v>130</v>
      </c>
      <c r="C200" s="34" t="s">
        <v>95</v>
      </c>
      <c r="D200" s="34" t="s">
        <v>135</v>
      </c>
      <c r="E200" s="34" t="s">
        <v>21</v>
      </c>
      <c r="F200" s="34">
        <v>415543</v>
      </c>
    </row>
    <row r="201" spans="1:6" x14ac:dyDescent="0.25">
      <c r="A201" s="34" t="s">
        <v>122</v>
      </c>
      <c r="B201" s="34" t="s">
        <v>130</v>
      </c>
      <c r="C201" s="34" t="s">
        <v>95</v>
      </c>
      <c r="D201" s="34" t="s">
        <v>135</v>
      </c>
      <c r="E201" s="34" t="s">
        <v>20</v>
      </c>
      <c r="F201" s="34">
        <v>439744.5</v>
      </c>
    </row>
    <row r="202" spans="1:6" x14ac:dyDescent="0.25">
      <c r="A202" s="34" t="s">
        <v>122</v>
      </c>
      <c r="B202" s="34" t="s">
        <v>130</v>
      </c>
      <c r="C202" s="34" t="s">
        <v>95</v>
      </c>
      <c r="D202" s="34" t="s">
        <v>135</v>
      </c>
      <c r="E202" s="34" t="s">
        <v>19</v>
      </c>
      <c r="F202" s="34">
        <v>463290.5</v>
      </c>
    </row>
    <row r="203" spans="1:6" x14ac:dyDescent="0.25">
      <c r="A203" s="34" t="s">
        <v>122</v>
      </c>
      <c r="B203" s="34" t="s">
        <v>130</v>
      </c>
      <c r="C203" s="34" t="s">
        <v>95</v>
      </c>
      <c r="D203" s="34" t="s">
        <v>135</v>
      </c>
      <c r="E203" s="34" t="s">
        <v>18</v>
      </c>
      <c r="F203" s="34">
        <v>485406.5</v>
      </c>
    </row>
    <row r="204" spans="1:6" x14ac:dyDescent="0.25">
      <c r="A204" s="34" t="s">
        <v>122</v>
      </c>
      <c r="B204" s="34" t="s">
        <v>130</v>
      </c>
      <c r="C204" s="34" t="s">
        <v>95</v>
      </c>
      <c r="D204" s="34" t="s">
        <v>135</v>
      </c>
      <c r="E204" s="34" t="s">
        <v>17</v>
      </c>
      <c r="F204" s="34">
        <v>504970.5</v>
      </c>
    </row>
    <row r="205" spans="1:6" x14ac:dyDescent="0.25">
      <c r="A205" s="34" t="s">
        <v>122</v>
      </c>
      <c r="B205" s="34" t="s">
        <v>130</v>
      </c>
      <c r="C205" s="34" t="s">
        <v>95</v>
      </c>
      <c r="D205" s="34" t="s">
        <v>135</v>
      </c>
      <c r="E205" s="34" t="s">
        <v>16</v>
      </c>
      <c r="F205" s="34">
        <v>521909</v>
      </c>
    </row>
    <row r="206" spans="1:6" x14ac:dyDescent="0.25">
      <c r="A206" s="34" t="s">
        <v>122</v>
      </c>
      <c r="B206" s="34" t="s">
        <v>130</v>
      </c>
      <c r="C206" s="34" t="s">
        <v>95</v>
      </c>
      <c r="D206" s="34" t="s">
        <v>135</v>
      </c>
      <c r="E206" s="34" t="s">
        <v>15</v>
      </c>
      <c r="F206" s="34">
        <v>534929</v>
      </c>
    </row>
    <row r="207" spans="1:6" x14ac:dyDescent="0.25">
      <c r="A207" s="34" t="s">
        <v>122</v>
      </c>
      <c r="B207" s="34" t="s">
        <v>130</v>
      </c>
      <c r="C207" s="34" t="s">
        <v>95</v>
      </c>
      <c r="D207" s="34" t="s">
        <v>135</v>
      </c>
      <c r="E207" s="34" t="s">
        <v>14</v>
      </c>
      <c r="F207" s="34">
        <v>545732.5</v>
      </c>
    </row>
    <row r="208" spans="1:6" x14ac:dyDescent="0.25">
      <c r="A208" s="34" t="s">
        <v>122</v>
      </c>
      <c r="B208" s="34" t="s">
        <v>130</v>
      </c>
      <c r="C208" s="34" t="s">
        <v>95</v>
      </c>
      <c r="D208" s="34" t="s">
        <v>135</v>
      </c>
      <c r="E208" s="34" t="s">
        <v>13</v>
      </c>
      <c r="F208" s="34">
        <v>551721.5</v>
      </c>
    </row>
    <row r="209" spans="1:6" x14ac:dyDescent="0.25">
      <c r="A209" s="34" t="s">
        <v>122</v>
      </c>
      <c r="B209" s="34" t="s">
        <v>130</v>
      </c>
      <c r="C209" s="34" t="s">
        <v>95</v>
      </c>
      <c r="D209" s="34" t="s">
        <v>135</v>
      </c>
      <c r="E209" s="34" t="s">
        <v>6</v>
      </c>
      <c r="F209" s="34">
        <v>553133.5</v>
      </c>
    </row>
    <row r="210" spans="1:6" x14ac:dyDescent="0.25">
      <c r="A210" s="34" t="s">
        <v>122</v>
      </c>
      <c r="B210" s="34" t="s">
        <v>130</v>
      </c>
      <c r="C210" s="34" t="s">
        <v>95</v>
      </c>
      <c r="D210" s="34" t="s">
        <v>135</v>
      </c>
      <c r="E210" s="34" t="s">
        <v>157</v>
      </c>
      <c r="F210" s="34">
        <v>551323</v>
      </c>
    </row>
    <row r="211" spans="1:6" x14ac:dyDescent="0.25">
      <c r="A211" s="34" t="s">
        <v>122</v>
      </c>
      <c r="B211" s="34" t="s">
        <v>130</v>
      </c>
      <c r="C211" s="34" t="s">
        <v>95</v>
      </c>
      <c r="D211" s="34" t="s">
        <v>135</v>
      </c>
      <c r="E211" s="34" t="s">
        <v>161</v>
      </c>
      <c r="F211" s="34">
        <v>544661.5</v>
      </c>
    </row>
    <row r="212" spans="1:6" x14ac:dyDescent="0.25">
      <c r="A212" s="34" t="s">
        <v>122</v>
      </c>
      <c r="B212" s="34" t="s">
        <v>130</v>
      </c>
      <c r="C212" s="34" t="s">
        <v>96</v>
      </c>
      <c r="D212" s="34" t="s">
        <v>135</v>
      </c>
      <c r="E212" s="34" t="s">
        <v>23</v>
      </c>
      <c r="F212" s="34">
        <v>407810</v>
      </c>
    </row>
    <row r="213" spans="1:6" x14ac:dyDescent="0.25">
      <c r="A213" s="34" t="s">
        <v>122</v>
      </c>
      <c r="B213" s="34" t="s">
        <v>130</v>
      </c>
      <c r="C213" s="34" t="s">
        <v>96</v>
      </c>
      <c r="D213" s="34" t="s">
        <v>135</v>
      </c>
      <c r="E213" s="34" t="s">
        <v>22</v>
      </c>
      <c r="F213" s="34">
        <v>419365.5</v>
      </c>
    </row>
    <row r="214" spans="1:6" x14ac:dyDescent="0.25">
      <c r="A214" s="34" t="s">
        <v>122</v>
      </c>
      <c r="B214" s="34" t="s">
        <v>130</v>
      </c>
      <c r="C214" s="34" t="s">
        <v>96</v>
      </c>
      <c r="D214" s="34" t="s">
        <v>135</v>
      </c>
      <c r="E214" s="34" t="s">
        <v>21</v>
      </c>
      <c r="F214" s="34">
        <v>437533.5</v>
      </c>
    </row>
    <row r="215" spans="1:6" x14ac:dyDescent="0.25">
      <c r="A215" s="34" t="s">
        <v>122</v>
      </c>
      <c r="B215" s="34" t="s">
        <v>130</v>
      </c>
      <c r="C215" s="34" t="s">
        <v>96</v>
      </c>
      <c r="D215" s="34" t="s">
        <v>135</v>
      </c>
      <c r="E215" s="34" t="s">
        <v>20</v>
      </c>
      <c r="F215" s="34">
        <v>458725</v>
      </c>
    </row>
    <row r="216" spans="1:6" x14ac:dyDescent="0.25">
      <c r="A216" s="34" t="s">
        <v>122</v>
      </c>
      <c r="B216" s="34" t="s">
        <v>130</v>
      </c>
      <c r="C216" s="34" t="s">
        <v>96</v>
      </c>
      <c r="D216" s="34" t="s">
        <v>135</v>
      </c>
      <c r="E216" s="34" t="s">
        <v>19</v>
      </c>
      <c r="F216" s="34">
        <v>480524.5</v>
      </c>
    </row>
    <row r="217" spans="1:6" x14ac:dyDescent="0.25">
      <c r="A217" s="34" t="s">
        <v>122</v>
      </c>
      <c r="B217" s="34" t="s">
        <v>130</v>
      </c>
      <c r="C217" s="34" t="s">
        <v>96</v>
      </c>
      <c r="D217" s="34" t="s">
        <v>135</v>
      </c>
      <c r="E217" s="34" t="s">
        <v>18</v>
      </c>
      <c r="F217" s="34">
        <v>501127.5</v>
      </c>
    </row>
    <row r="218" spans="1:6" x14ac:dyDescent="0.25">
      <c r="A218" s="34" t="s">
        <v>122</v>
      </c>
      <c r="B218" s="34" t="s">
        <v>130</v>
      </c>
      <c r="C218" s="34" t="s">
        <v>96</v>
      </c>
      <c r="D218" s="34" t="s">
        <v>135</v>
      </c>
      <c r="E218" s="34" t="s">
        <v>17</v>
      </c>
      <c r="F218" s="34">
        <v>520365</v>
      </c>
    </row>
    <row r="219" spans="1:6" x14ac:dyDescent="0.25">
      <c r="A219" s="34" t="s">
        <v>122</v>
      </c>
      <c r="B219" s="34" t="s">
        <v>130</v>
      </c>
      <c r="C219" s="34" t="s">
        <v>96</v>
      </c>
      <c r="D219" s="34" t="s">
        <v>135</v>
      </c>
      <c r="E219" s="34" t="s">
        <v>16</v>
      </c>
      <c r="F219" s="34">
        <v>537161</v>
      </c>
    </row>
    <row r="220" spans="1:6" x14ac:dyDescent="0.25">
      <c r="A220" s="34" t="s">
        <v>122</v>
      </c>
      <c r="B220" s="34" t="s">
        <v>130</v>
      </c>
      <c r="C220" s="34" t="s">
        <v>96</v>
      </c>
      <c r="D220" s="34" t="s">
        <v>135</v>
      </c>
      <c r="E220" s="34" t="s">
        <v>15</v>
      </c>
      <c r="F220" s="34">
        <v>550453</v>
      </c>
    </row>
    <row r="221" spans="1:6" x14ac:dyDescent="0.25">
      <c r="A221" s="34" t="s">
        <v>122</v>
      </c>
      <c r="B221" s="34" t="s">
        <v>130</v>
      </c>
      <c r="C221" s="34" t="s">
        <v>96</v>
      </c>
      <c r="D221" s="34" t="s">
        <v>135</v>
      </c>
      <c r="E221" s="34" t="s">
        <v>14</v>
      </c>
      <c r="F221" s="34">
        <v>561661</v>
      </c>
    </row>
    <row r="222" spans="1:6" x14ac:dyDescent="0.25">
      <c r="A222" s="34" t="s">
        <v>122</v>
      </c>
      <c r="B222" s="34" t="s">
        <v>130</v>
      </c>
      <c r="C222" s="34" t="s">
        <v>96</v>
      </c>
      <c r="D222" s="34" t="s">
        <v>135</v>
      </c>
      <c r="E222" s="34" t="s">
        <v>13</v>
      </c>
      <c r="F222" s="34">
        <v>568767.5</v>
      </c>
    </row>
    <row r="223" spans="1:6" x14ac:dyDescent="0.25">
      <c r="A223" s="34" t="s">
        <v>122</v>
      </c>
      <c r="B223" s="34" t="s">
        <v>130</v>
      </c>
      <c r="C223" s="34" t="s">
        <v>96</v>
      </c>
      <c r="D223" s="34" t="s">
        <v>135</v>
      </c>
      <c r="E223" s="34" t="s">
        <v>6</v>
      </c>
      <c r="F223" s="34">
        <v>571023</v>
      </c>
    </row>
    <row r="224" spans="1:6" x14ac:dyDescent="0.25">
      <c r="A224" s="34" t="s">
        <v>122</v>
      </c>
      <c r="B224" s="34" t="s">
        <v>130</v>
      </c>
      <c r="C224" s="34" t="s">
        <v>96</v>
      </c>
      <c r="D224" s="34" t="s">
        <v>135</v>
      </c>
      <c r="E224" s="34" t="s">
        <v>157</v>
      </c>
      <c r="F224" s="34">
        <v>569075.5</v>
      </c>
    </row>
    <row r="225" spans="1:6" x14ac:dyDescent="0.25">
      <c r="A225" s="34" t="s">
        <v>122</v>
      </c>
      <c r="B225" s="34" t="s">
        <v>130</v>
      </c>
      <c r="C225" s="34" t="s">
        <v>96</v>
      </c>
      <c r="D225" s="34" t="s">
        <v>135</v>
      </c>
      <c r="E225" s="34" t="s">
        <v>161</v>
      </c>
      <c r="F225" s="34">
        <v>562834</v>
      </c>
    </row>
    <row r="226" spans="1:6" x14ac:dyDescent="0.25">
      <c r="A226" s="34" t="s">
        <v>122</v>
      </c>
      <c r="B226" s="34" t="s">
        <v>131</v>
      </c>
      <c r="C226" s="34" t="s">
        <v>95</v>
      </c>
      <c r="D226" s="34" t="s">
        <v>135</v>
      </c>
      <c r="E226" s="34" t="s">
        <v>23</v>
      </c>
      <c r="F226" s="34">
        <v>244375</v>
      </c>
    </row>
    <row r="227" spans="1:6" x14ac:dyDescent="0.25">
      <c r="A227" s="34" t="s">
        <v>122</v>
      </c>
      <c r="B227" s="34" t="s">
        <v>131</v>
      </c>
      <c r="C227" s="34" t="s">
        <v>95</v>
      </c>
      <c r="D227" s="34" t="s">
        <v>135</v>
      </c>
      <c r="E227" s="34" t="s">
        <v>22</v>
      </c>
      <c r="F227" s="34">
        <v>244037</v>
      </c>
    </row>
    <row r="228" spans="1:6" x14ac:dyDescent="0.25">
      <c r="A228" s="34" t="s">
        <v>122</v>
      </c>
      <c r="B228" s="34" t="s">
        <v>131</v>
      </c>
      <c r="C228" s="34" t="s">
        <v>95</v>
      </c>
      <c r="D228" s="34" t="s">
        <v>135</v>
      </c>
      <c r="E228" s="34" t="s">
        <v>21</v>
      </c>
      <c r="F228" s="34">
        <v>242355</v>
      </c>
    </row>
    <row r="229" spans="1:6" x14ac:dyDescent="0.25">
      <c r="A229" s="34" t="s">
        <v>122</v>
      </c>
      <c r="B229" s="34" t="s">
        <v>131</v>
      </c>
      <c r="C229" s="34" t="s">
        <v>95</v>
      </c>
      <c r="D229" s="34" t="s">
        <v>135</v>
      </c>
      <c r="E229" s="34" t="s">
        <v>20</v>
      </c>
      <c r="F229" s="34">
        <v>242090</v>
      </c>
    </row>
    <row r="230" spans="1:6" x14ac:dyDescent="0.25">
      <c r="A230" s="34" t="s">
        <v>122</v>
      </c>
      <c r="B230" s="34" t="s">
        <v>131</v>
      </c>
      <c r="C230" s="34" t="s">
        <v>95</v>
      </c>
      <c r="D230" s="34" t="s">
        <v>135</v>
      </c>
      <c r="E230" s="34" t="s">
        <v>19</v>
      </c>
      <c r="F230" s="34">
        <v>243365</v>
      </c>
    </row>
    <row r="231" spans="1:6" x14ac:dyDescent="0.25">
      <c r="A231" s="34" t="s">
        <v>122</v>
      </c>
      <c r="B231" s="34" t="s">
        <v>131</v>
      </c>
      <c r="C231" s="34" t="s">
        <v>95</v>
      </c>
      <c r="D231" s="34" t="s">
        <v>135</v>
      </c>
      <c r="E231" s="34" t="s">
        <v>18</v>
      </c>
      <c r="F231" s="34">
        <v>246172</v>
      </c>
    </row>
    <row r="232" spans="1:6" x14ac:dyDescent="0.25">
      <c r="A232" s="34" t="s">
        <v>122</v>
      </c>
      <c r="B232" s="34" t="s">
        <v>131</v>
      </c>
      <c r="C232" s="34" t="s">
        <v>95</v>
      </c>
      <c r="D232" s="34" t="s">
        <v>135</v>
      </c>
      <c r="E232" s="34" t="s">
        <v>17</v>
      </c>
      <c r="F232" s="34">
        <v>250766.5</v>
      </c>
    </row>
    <row r="233" spans="1:6" x14ac:dyDescent="0.25">
      <c r="A233" s="34" t="s">
        <v>122</v>
      </c>
      <c r="B233" s="34" t="s">
        <v>131</v>
      </c>
      <c r="C233" s="34" t="s">
        <v>95</v>
      </c>
      <c r="D233" s="34" t="s">
        <v>135</v>
      </c>
      <c r="E233" s="34" t="s">
        <v>16</v>
      </c>
      <c r="F233" s="34">
        <v>256414.5</v>
      </c>
    </row>
    <row r="234" spans="1:6" x14ac:dyDescent="0.25">
      <c r="A234" s="34" t="s">
        <v>122</v>
      </c>
      <c r="B234" s="34" t="s">
        <v>131</v>
      </c>
      <c r="C234" s="34" t="s">
        <v>95</v>
      </c>
      <c r="D234" s="34" t="s">
        <v>135</v>
      </c>
      <c r="E234" s="34" t="s">
        <v>15</v>
      </c>
      <c r="F234" s="34">
        <v>264545</v>
      </c>
    </row>
    <row r="235" spans="1:6" x14ac:dyDescent="0.25">
      <c r="A235" s="34" t="s">
        <v>122</v>
      </c>
      <c r="B235" s="34" t="s">
        <v>131</v>
      </c>
      <c r="C235" s="34" t="s">
        <v>95</v>
      </c>
      <c r="D235" s="34" t="s">
        <v>135</v>
      </c>
      <c r="E235" s="34" t="s">
        <v>14</v>
      </c>
      <c r="F235" s="34">
        <v>271873</v>
      </c>
    </row>
    <row r="236" spans="1:6" x14ac:dyDescent="0.25">
      <c r="A236" s="34" t="s">
        <v>122</v>
      </c>
      <c r="B236" s="34" t="s">
        <v>131</v>
      </c>
      <c r="C236" s="34" t="s">
        <v>95</v>
      </c>
      <c r="D236" s="34" t="s">
        <v>135</v>
      </c>
      <c r="E236" s="34" t="s">
        <v>13</v>
      </c>
      <c r="F236" s="34">
        <v>281129.5</v>
      </c>
    </row>
    <row r="237" spans="1:6" x14ac:dyDescent="0.25">
      <c r="A237" s="34" t="s">
        <v>122</v>
      </c>
      <c r="B237" s="34" t="s">
        <v>131</v>
      </c>
      <c r="C237" s="34" t="s">
        <v>95</v>
      </c>
      <c r="D237" s="34" t="s">
        <v>135</v>
      </c>
      <c r="E237" s="34" t="s">
        <v>6</v>
      </c>
      <c r="F237" s="34">
        <v>295292.5</v>
      </c>
    </row>
    <row r="238" spans="1:6" x14ac:dyDescent="0.25">
      <c r="A238" s="34" t="s">
        <v>122</v>
      </c>
      <c r="B238" s="34" t="s">
        <v>131</v>
      </c>
      <c r="C238" s="34" t="s">
        <v>95</v>
      </c>
      <c r="D238" s="34" t="s">
        <v>135</v>
      </c>
      <c r="E238" s="34" t="s">
        <v>157</v>
      </c>
      <c r="F238" s="34">
        <v>313096.5</v>
      </c>
    </row>
    <row r="239" spans="1:6" x14ac:dyDescent="0.25">
      <c r="A239" s="34" t="s">
        <v>122</v>
      </c>
      <c r="B239" s="34" t="s">
        <v>131</v>
      </c>
      <c r="C239" s="34" t="s">
        <v>95</v>
      </c>
      <c r="D239" s="34" t="s">
        <v>135</v>
      </c>
      <c r="E239" s="34" t="s">
        <v>161</v>
      </c>
      <c r="F239" s="34">
        <v>333823.5</v>
      </c>
    </row>
    <row r="240" spans="1:6" x14ac:dyDescent="0.25">
      <c r="A240" s="34" t="s">
        <v>122</v>
      </c>
      <c r="B240" s="34" t="s">
        <v>131</v>
      </c>
      <c r="C240" s="34" t="s">
        <v>96</v>
      </c>
      <c r="D240" s="34" t="s">
        <v>135</v>
      </c>
      <c r="E240" s="34" t="s">
        <v>23</v>
      </c>
      <c r="F240" s="34">
        <v>332845.5</v>
      </c>
    </row>
    <row r="241" spans="1:6" x14ac:dyDescent="0.25">
      <c r="A241" s="34" t="s">
        <v>122</v>
      </c>
      <c r="B241" s="34" t="s">
        <v>131</v>
      </c>
      <c r="C241" s="34" t="s">
        <v>96</v>
      </c>
      <c r="D241" s="34" t="s">
        <v>135</v>
      </c>
      <c r="E241" s="34" t="s">
        <v>22</v>
      </c>
      <c r="F241" s="34">
        <v>329175</v>
      </c>
    </row>
    <row r="242" spans="1:6" x14ac:dyDescent="0.25">
      <c r="A242" s="34" t="s">
        <v>122</v>
      </c>
      <c r="B242" s="34" t="s">
        <v>131</v>
      </c>
      <c r="C242" s="34" t="s">
        <v>96</v>
      </c>
      <c r="D242" s="34" t="s">
        <v>135</v>
      </c>
      <c r="E242" s="34" t="s">
        <v>21</v>
      </c>
      <c r="F242" s="34">
        <v>324190</v>
      </c>
    </row>
    <row r="243" spans="1:6" x14ac:dyDescent="0.25">
      <c r="A243" s="34" t="s">
        <v>122</v>
      </c>
      <c r="B243" s="34" t="s">
        <v>131</v>
      </c>
      <c r="C243" s="34" t="s">
        <v>96</v>
      </c>
      <c r="D243" s="34" t="s">
        <v>135</v>
      </c>
      <c r="E243" s="34" t="s">
        <v>20</v>
      </c>
      <c r="F243" s="34">
        <v>320547.5</v>
      </c>
    </row>
    <row r="244" spans="1:6" x14ac:dyDescent="0.25">
      <c r="A244" s="34" t="s">
        <v>122</v>
      </c>
      <c r="B244" s="34" t="s">
        <v>131</v>
      </c>
      <c r="C244" s="34" t="s">
        <v>96</v>
      </c>
      <c r="D244" s="34" t="s">
        <v>135</v>
      </c>
      <c r="E244" s="34" t="s">
        <v>19</v>
      </c>
      <c r="F244" s="34">
        <v>317737</v>
      </c>
    </row>
    <row r="245" spans="1:6" x14ac:dyDescent="0.25">
      <c r="A245" s="34" t="s">
        <v>122</v>
      </c>
      <c r="B245" s="34" t="s">
        <v>131</v>
      </c>
      <c r="C245" s="34" t="s">
        <v>96</v>
      </c>
      <c r="D245" s="34" t="s">
        <v>135</v>
      </c>
      <c r="E245" s="34" t="s">
        <v>18</v>
      </c>
      <c r="F245" s="34">
        <v>317332.5</v>
      </c>
    </row>
    <row r="246" spans="1:6" x14ac:dyDescent="0.25">
      <c r="A246" s="34" t="s">
        <v>122</v>
      </c>
      <c r="B246" s="34" t="s">
        <v>131</v>
      </c>
      <c r="C246" s="34" t="s">
        <v>96</v>
      </c>
      <c r="D246" s="34" t="s">
        <v>135</v>
      </c>
      <c r="E246" s="34" t="s">
        <v>17</v>
      </c>
      <c r="F246" s="34">
        <v>318245</v>
      </c>
    </row>
    <row r="247" spans="1:6" x14ac:dyDescent="0.25">
      <c r="A247" s="34" t="s">
        <v>122</v>
      </c>
      <c r="B247" s="34" t="s">
        <v>131</v>
      </c>
      <c r="C247" s="34" t="s">
        <v>96</v>
      </c>
      <c r="D247" s="34" t="s">
        <v>135</v>
      </c>
      <c r="E247" s="34" t="s">
        <v>16</v>
      </c>
      <c r="F247" s="34">
        <v>320462.5</v>
      </c>
    </row>
    <row r="248" spans="1:6" x14ac:dyDescent="0.25">
      <c r="A248" s="34" t="s">
        <v>122</v>
      </c>
      <c r="B248" s="34" t="s">
        <v>131</v>
      </c>
      <c r="C248" s="34" t="s">
        <v>96</v>
      </c>
      <c r="D248" s="34" t="s">
        <v>135</v>
      </c>
      <c r="E248" s="34" t="s">
        <v>15</v>
      </c>
      <c r="F248" s="34">
        <v>325180.5</v>
      </c>
    </row>
    <row r="249" spans="1:6" x14ac:dyDescent="0.25">
      <c r="A249" s="34" t="s">
        <v>122</v>
      </c>
      <c r="B249" s="34" t="s">
        <v>131</v>
      </c>
      <c r="C249" s="34" t="s">
        <v>96</v>
      </c>
      <c r="D249" s="34" t="s">
        <v>135</v>
      </c>
      <c r="E249" s="34" t="s">
        <v>14</v>
      </c>
      <c r="F249" s="34">
        <v>328671.5</v>
      </c>
    </row>
    <row r="250" spans="1:6" x14ac:dyDescent="0.25">
      <c r="A250" s="34" t="s">
        <v>122</v>
      </c>
      <c r="B250" s="34" t="s">
        <v>131</v>
      </c>
      <c r="C250" s="34" t="s">
        <v>96</v>
      </c>
      <c r="D250" s="34" t="s">
        <v>135</v>
      </c>
      <c r="E250" s="34" t="s">
        <v>13</v>
      </c>
      <c r="F250" s="34">
        <v>334530</v>
      </c>
    </row>
    <row r="251" spans="1:6" x14ac:dyDescent="0.25">
      <c r="A251" s="34" t="s">
        <v>122</v>
      </c>
      <c r="B251" s="34" t="s">
        <v>131</v>
      </c>
      <c r="C251" s="34" t="s">
        <v>96</v>
      </c>
      <c r="D251" s="34" t="s">
        <v>135</v>
      </c>
      <c r="E251" s="34" t="s">
        <v>6</v>
      </c>
      <c r="F251" s="34">
        <v>345648.5</v>
      </c>
    </row>
    <row r="252" spans="1:6" x14ac:dyDescent="0.25">
      <c r="A252" s="34" t="s">
        <v>122</v>
      </c>
      <c r="B252" s="34" t="s">
        <v>131</v>
      </c>
      <c r="C252" s="34" t="s">
        <v>96</v>
      </c>
      <c r="D252" s="34" t="s">
        <v>135</v>
      </c>
      <c r="E252" s="34" t="s">
        <v>157</v>
      </c>
      <c r="F252" s="34">
        <v>361662</v>
      </c>
    </row>
    <row r="253" spans="1:6" x14ac:dyDescent="0.25">
      <c r="A253" s="34" t="s">
        <v>122</v>
      </c>
      <c r="B253" s="34" t="s">
        <v>131</v>
      </c>
      <c r="C253" s="34" t="s">
        <v>96</v>
      </c>
      <c r="D253" s="34" t="s">
        <v>135</v>
      </c>
      <c r="E253" s="34" t="s">
        <v>161</v>
      </c>
      <c r="F253" s="34">
        <v>380483.5</v>
      </c>
    </row>
    <row r="254" spans="1:6" x14ac:dyDescent="0.25">
      <c r="A254" s="34" t="s">
        <v>122</v>
      </c>
      <c r="B254" s="34" t="s">
        <v>132</v>
      </c>
      <c r="C254" s="34" t="s">
        <v>95</v>
      </c>
      <c r="D254" s="34" t="s">
        <v>135</v>
      </c>
      <c r="E254" s="34" t="s">
        <v>23</v>
      </c>
      <c r="F254" s="34">
        <v>79593.5</v>
      </c>
    </row>
    <row r="255" spans="1:6" x14ac:dyDescent="0.25">
      <c r="A255" s="34" t="s">
        <v>122</v>
      </c>
      <c r="B255" s="34" t="s">
        <v>132</v>
      </c>
      <c r="C255" s="34" t="s">
        <v>95</v>
      </c>
      <c r="D255" s="34" t="s">
        <v>135</v>
      </c>
      <c r="E255" s="34" t="s">
        <v>22</v>
      </c>
      <c r="F255" s="34">
        <v>81512.5</v>
      </c>
    </row>
    <row r="256" spans="1:6" x14ac:dyDescent="0.25">
      <c r="A256" s="34" t="s">
        <v>122</v>
      </c>
      <c r="B256" s="34" t="s">
        <v>132</v>
      </c>
      <c r="C256" s="34" t="s">
        <v>95</v>
      </c>
      <c r="D256" s="34" t="s">
        <v>135</v>
      </c>
      <c r="E256" s="34" t="s">
        <v>21</v>
      </c>
      <c r="F256" s="34">
        <v>83912</v>
      </c>
    </row>
    <row r="257" spans="1:6" x14ac:dyDescent="0.25">
      <c r="A257" s="34" t="s">
        <v>122</v>
      </c>
      <c r="B257" s="34" t="s">
        <v>132</v>
      </c>
      <c r="C257" s="34" t="s">
        <v>95</v>
      </c>
      <c r="D257" s="34" t="s">
        <v>135</v>
      </c>
      <c r="E257" s="34" t="s">
        <v>20</v>
      </c>
      <c r="F257" s="34">
        <v>85415</v>
      </c>
    </row>
    <row r="258" spans="1:6" x14ac:dyDescent="0.25">
      <c r="A258" s="34" t="s">
        <v>122</v>
      </c>
      <c r="B258" s="34" t="s">
        <v>132</v>
      </c>
      <c r="C258" s="34" t="s">
        <v>95</v>
      </c>
      <c r="D258" s="34" t="s">
        <v>135</v>
      </c>
      <c r="E258" s="34" t="s">
        <v>19</v>
      </c>
      <c r="F258" s="34">
        <v>87001</v>
      </c>
    </row>
    <row r="259" spans="1:6" x14ac:dyDescent="0.25">
      <c r="A259" s="34" t="s">
        <v>122</v>
      </c>
      <c r="B259" s="34" t="s">
        <v>132</v>
      </c>
      <c r="C259" s="34" t="s">
        <v>95</v>
      </c>
      <c r="D259" s="34" t="s">
        <v>135</v>
      </c>
      <c r="E259" s="34" t="s">
        <v>18</v>
      </c>
      <c r="F259" s="34">
        <v>88157.5</v>
      </c>
    </row>
    <row r="260" spans="1:6" x14ac:dyDescent="0.25">
      <c r="A260" s="34" t="s">
        <v>122</v>
      </c>
      <c r="B260" s="34" t="s">
        <v>132</v>
      </c>
      <c r="C260" s="34" t="s">
        <v>95</v>
      </c>
      <c r="D260" s="34" t="s">
        <v>135</v>
      </c>
      <c r="E260" s="34" t="s">
        <v>17</v>
      </c>
      <c r="F260" s="34">
        <v>88509</v>
      </c>
    </row>
    <row r="261" spans="1:6" x14ac:dyDescent="0.25">
      <c r="A261" s="34" t="s">
        <v>122</v>
      </c>
      <c r="B261" s="34" t="s">
        <v>132</v>
      </c>
      <c r="C261" s="34" t="s">
        <v>95</v>
      </c>
      <c r="D261" s="34" t="s">
        <v>135</v>
      </c>
      <c r="E261" s="34" t="s">
        <v>16</v>
      </c>
      <c r="F261" s="34">
        <v>89600.5</v>
      </c>
    </row>
    <row r="262" spans="1:6" x14ac:dyDescent="0.25">
      <c r="A262" s="34" t="s">
        <v>122</v>
      </c>
      <c r="B262" s="34" t="s">
        <v>132</v>
      </c>
      <c r="C262" s="34" t="s">
        <v>95</v>
      </c>
      <c r="D262" s="34" t="s">
        <v>135</v>
      </c>
      <c r="E262" s="34" t="s">
        <v>15</v>
      </c>
      <c r="F262" s="34">
        <v>90349.5</v>
      </c>
    </row>
    <row r="263" spans="1:6" x14ac:dyDescent="0.25">
      <c r="A263" s="34" t="s">
        <v>122</v>
      </c>
      <c r="B263" s="34" t="s">
        <v>132</v>
      </c>
      <c r="C263" s="34" t="s">
        <v>95</v>
      </c>
      <c r="D263" s="34" t="s">
        <v>135</v>
      </c>
      <c r="E263" s="34" t="s">
        <v>14</v>
      </c>
      <c r="F263" s="34">
        <v>91340.5</v>
      </c>
    </row>
    <row r="264" spans="1:6" x14ac:dyDescent="0.25">
      <c r="A264" s="34" t="s">
        <v>122</v>
      </c>
      <c r="B264" s="34" t="s">
        <v>132</v>
      </c>
      <c r="C264" s="34" t="s">
        <v>95</v>
      </c>
      <c r="D264" s="34" t="s">
        <v>135</v>
      </c>
      <c r="E264" s="34" t="s">
        <v>13</v>
      </c>
      <c r="F264" s="34">
        <v>92193.5</v>
      </c>
    </row>
    <row r="265" spans="1:6" x14ac:dyDescent="0.25">
      <c r="A265" s="34" t="s">
        <v>122</v>
      </c>
      <c r="B265" s="34" t="s">
        <v>132</v>
      </c>
      <c r="C265" s="34" t="s">
        <v>95</v>
      </c>
      <c r="D265" s="34" t="s">
        <v>135</v>
      </c>
      <c r="E265" s="34" t="s">
        <v>6</v>
      </c>
      <c r="F265" s="34">
        <v>93498.5</v>
      </c>
    </row>
    <row r="266" spans="1:6" x14ac:dyDescent="0.25">
      <c r="A266" s="34" t="s">
        <v>122</v>
      </c>
      <c r="B266" s="34" t="s">
        <v>132</v>
      </c>
      <c r="C266" s="34" t="s">
        <v>95</v>
      </c>
      <c r="D266" s="34" t="s">
        <v>135</v>
      </c>
      <c r="E266" s="34" t="s">
        <v>157</v>
      </c>
      <c r="F266" s="34">
        <v>94131.5</v>
      </c>
    </row>
    <row r="267" spans="1:6" x14ac:dyDescent="0.25">
      <c r="A267" s="34" t="s">
        <v>122</v>
      </c>
      <c r="B267" s="34" t="s">
        <v>132</v>
      </c>
      <c r="C267" s="34" t="s">
        <v>95</v>
      </c>
      <c r="D267" s="34" t="s">
        <v>135</v>
      </c>
      <c r="E267" s="34" t="s">
        <v>161</v>
      </c>
      <c r="F267" s="34">
        <v>95443</v>
      </c>
    </row>
    <row r="268" spans="1:6" x14ac:dyDescent="0.25">
      <c r="A268" s="34" t="s">
        <v>122</v>
      </c>
      <c r="B268" s="34" t="s">
        <v>132</v>
      </c>
      <c r="C268" s="34" t="s">
        <v>96</v>
      </c>
      <c r="D268" s="34" t="s">
        <v>135</v>
      </c>
      <c r="E268" s="34" t="s">
        <v>23</v>
      </c>
      <c r="F268" s="34">
        <v>158270.5</v>
      </c>
    </row>
    <row r="269" spans="1:6" x14ac:dyDescent="0.25">
      <c r="A269" s="34" t="s">
        <v>122</v>
      </c>
      <c r="B269" s="34" t="s">
        <v>132</v>
      </c>
      <c r="C269" s="34" t="s">
        <v>96</v>
      </c>
      <c r="D269" s="34" t="s">
        <v>135</v>
      </c>
      <c r="E269" s="34" t="s">
        <v>22</v>
      </c>
      <c r="F269" s="34">
        <v>160116</v>
      </c>
    </row>
    <row r="270" spans="1:6" x14ac:dyDescent="0.25">
      <c r="A270" s="34" t="s">
        <v>122</v>
      </c>
      <c r="B270" s="34" t="s">
        <v>132</v>
      </c>
      <c r="C270" s="34" t="s">
        <v>96</v>
      </c>
      <c r="D270" s="34" t="s">
        <v>135</v>
      </c>
      <c r="E270" s="34" t="s">
        <v>21</v>
      </c>
      <c r="F270" s="34">
        <v>161614</v>
      </c>
    </row>
    <row r="271" spans="1:6" x14ac:dyDescent="0.25">
      <c r="A271" s="34" t="s">
        <v>122</v>
      </c>
      <c r="B271" s="34" t="s">
        <v>132</v>
      </c>
      <c r="C271" s="34" t="s">
        <v>96</v>
      </c>
      <c r="D271" s="34" t="s">
        <v>135</v>
      </c>
      <c r="E271" s="34" t="s">
        <v>20</v>
      </c>
      <c r="F271" s="34">
        <v>163081.5</v>
      </c>
    </row>
    <row r="272" spans="1:6" x14ac:dyDescent="0.25">
      <c r="A272" s="34" t="s">
        <v>122</v>
      </c>
      <c r="B272" s="34" t="s">
        <v>132</v>
      </c>
      <c r="C272" s="34" t="s">
        <v>96</v>
      </c>
      <c r="D272" s="34" t="s">
        <v>135</v>
      </c>
      <c r="E272" s="34" t="s">
        <v>19</v>
      </c>
      <c r="F272" s="34">
        <v>164470</v>
      </c>
    </row>
    <row r="273" spans="1:6" x14ac:dyDescent="0.25">
      <c r="A273" s="34" t="s">
        <v>122</v>
      </c>
      <c r="B273" s="34" t="s">
        <v>132</v>
      </c>
      <c r="C273" s="34" t="s">
        <v>96</v>
      </c>
      <c r="D273" s="34" t="s">
        <v>135</v>
      </c>
      <c r="E273" s="34" t="s">
        <v>18</v>
      </c>
      <c r="F273" s="34">
        <v>165020.5</v>
      </c>
    </row>
    <row r="274" spans="1:6" x14ac:dyDescent="0.25">
      <c r="A274" s="34" t="s">
        <v>122</v>
      </c>
      <c r="B274" s="34" t="s">
        <v>132</v>
      </c>
      <c r="C274" s="34" t="s">
        <v>96</v>
      </c>
      <c r="D274" s="34" t="s">
        <v>135</v>
      </c>
      <c r="E274" s="34" t="s">
        <v>17</v>
      </c>
      <c r="F274" s="34">
        <v>164476</v>
      </c>
    </row>
    <row r="275" spans="1:6" x14ac:dyDescent="0.25">
      <c r="A275" s="34" t="s">
        <v>122</v>
      </c>
      <c r="B275" s="34" t="s">
        <v>132</v>
      </c>
      <c r="C275" s="34" t="s">
        <v>96</v>
      </c>
      <c r="D275" s="34" t="s">
        <v>135</v>
      </c>
      <c r="E275" s="34" t="s">
        <v>16</v>
      </c>
      <c r="F275" s="34">
        <v>164760.5</v>
      </c>
    </row>
    <row r="276" spans="1:6" x14ac:dyDescent="0.25">
      <c r="A276" s="34" t="s">
        <v>122</v>
      </c>
      <c r="B276" s="34" t="s">
        <v>132</v>
      </c>
      <c r="C276" s="34" t="s">
        <v>96</v>
      </c>
      <c r="D276" s="34" t="s">
        <v>135</v>
      </c>
      <c r="E276" s="34" t="s">
        <v>15</v>
      </c>
      <c r="F276" s="34">
        <v>164317</v>
      </c>
    </row>
    <row r="277" spans="1:6" x14ac:dyDescent="0.25">
      <c r="A277" s="34" t="s">
        <v>122</v>
      </c>
      <c r="B277" s="34" t="s">
        <v>132</v>
      </c>
      <c r="C277" s="34" t="s">
        <v>96</v>
      </c>
      <c r="D277" s="34" t="s">
        <v>135</v>
      </c>
      <c r="E277" s="34" t="s">
        <v>14</v>
      </c>
      <c r="F277" s="34">
        <v>163619.5</v>
      </c>
    </row>
    <row r="278" spans="1:6" x14ac:dyDescent="0.25">
      <c r="A278" s="34" t="s">
        <v>122</v>
      </c>
      <c r="B278" s="34" t="s">
        <v>132</v>
      </c>
      <c r="C278" s="34" t="s">
        <v>96</v>
      </c>
      <c r="D278" s="34" t="s">
        <v>135</v>
      </c>
      <c r="E278" s="34" t="s">
        <v>13</v>
      </c>
      <c r="F278" s="34">
        <v>162698.5</v>
      </c>
    </row>
    <row r="279" spans="1:6" x14ac:dyDescent="0.25">
      <c r="A279" s="34" t="s">
        <v>122</v>
      </c>
      <c r="B279" s="34" t="s">
        <v>132</v>
      </c>
      <c r="C279" s="34" t="s">
        <v>96</v>
      </c>
      <c r="D279" s="34" t="s">
        <v>135</v>
      </c>
      <c r="E279" s="34" t="s">
        <v>6</v>
      </c>
      <c r="F279" s="34">
        <v>162170</v>
      </c>
    </row>
    <row r="280" spans="1:6" x14ac:dyDescent="0.25">
      <c r="A280" s="34" t="s">
        <v>122</v>
      </c>
      <c r="B280" s="34" t="s">
        <v>132</v>
      </c>
      <c r="C280" s="34" t="s">
        <v>96</v>
      </c>
      <c r="D280" s="34" t="s">
        <v>135</v>
      </c>
      <c r="E280" s="34" t="s">
        <v>157</v>
      </c>
      <c r="F280" s="34">
        <v>160902.5</v>
      </c>
    </row>
    <row r="281" spans="1:6" x14ac:dyDescent="0.25">
      <c r="A281" s="34" t="s">
        <v>122</v>
      </c>
      <c r="B281" s="34" t="s">
        <v>132</v>
      </c>
      <c r="C281" s="34" t="s">
        <v>96</v>
      </c>
      <c r="D281" s="34" t="s">
        <v>135</v>
      </c>
      <c r="E281" s="34" t="s">
        <v>161</v>
      </c>
      <c r="F281" s="34">
        <v>160498</v>
      </c>
    </row>
    <row r="282" spans="1:6" x14ac:dyDescent="0.25">
      <c r="A282" s="34" t="s">
        <v>122</v>
      </c>
      <c r="B282" s="34" t="s">
        <v>133</v>
      </c>
      <c r="C282" s="34" t="s">
        <v>95</v>
      </c>
      <c r="D282" s="34" t="s">
        <v>135</v>
      </c>
      <c r="E282" s="34" t="s">
        <v>23</v>
      </c>
      <c r="F282" s="34">
        <v>3853.5</v>
      </c>
    </row>
    <row r="283" spans="1:6" x14ac:dyDescent="0.25">
      <c r="A283" s="34" t="s">
        <v>122</v>
      </c>
      <c r="B283" s="34" t="s">
        <v>133</v>
      </c>
      <c r="C283" s="34" t="s">
        <v>95</v>
      </c>
      <c r="D283" s="34" t="s">
        <v>135</v>
      </c>
      <c r="E283" s="34" t="s">
        <v>22</v>
      </c>
      <c r="F283" s="34">
        <v>4043.5</v>
      </c>
    </row>
    <row r="284" spans="1:6" x14ac:dyDescent="0.25">
      <c r="A284" s="34" t="s">
        <v>122</v>
      </c>
      <c r="B284" s="34" t="s">
        <v>133</v>
      </c>
      <c r="C284" s="34" t="s">
        <v>95</v>
      </c>
      <c r="D284" s="34" t="s">
        <v>135</v>
      </c>
      <c r="E284" s="34" t="s">
        <v>21</v>
      </c>
      <c r="F284" s="34">
        <v>4196.5</v>
      </c>
    </row>
    <row r="285" spans="1:6" x14ac:dyDescent="0.25">
      <c r="A285" s="34" t="s">
        <v>122</v>
      </c>
      <c r="B285" s="34" t="s">
        <v>133</v>
      </c>
      <c r="C285" s="34" t="s">
        <v>95</v>
      </c>
      <c r="D285" s="34" t="s">
        <v>135</v>
      </c>
      <c r="E285" s="34" t="s">
        <v>20</v>
      </c>
      <c r="F285" s="34">
        <v>4376.5</v>
      </c>
    </row>
    <row r="286" spans="1:6" x14ac:dyDescent="0.25">
      <c r="A286" s="34" t="s">
        <v>122</v>
      </c>
      <c r="B286" s="34" t="s">
        <v>133</v>
      </c>
      <c r="C286" s="34" t="s">
        <v>95</v>
      </c>
      <c r="D286" s="34" t="s">
        <v>135</v>
      </c>
      <c r="E286" s="34" t="s">
        <v>19</v>
      </c>
      <c r="F286" s="34">
        <v>4379.5</v>
      </c>
    </row>
    <row r="287" spans="1:6" x14ac:dyDescent="0.25">
      <c r="A287" s="34" t="s">
        <v>122</v>
      </c>
      <c r="B287" s="34" t="s">
        <v>133</v>
      </c>
      <c r="C287" s="34" t="s">
        <v>95</v>
      </c>
      <c r="D287" s="34" t="s">
        <v>135</v>
      </c>
      <c r="E287" s="34" t="s">
        <v>18</v>
      </c>
      <c r="F287" s="34">
        <v>4578</v>
      </c>
    </row>
    <row r="288" spans="1:6" x14ac:dyDescent="0.25">
      <c r="A288" s="34" t="s">
        <v>122</v>
      </c>
      <c r="B288" s="34" t="s">
        <v>133</v>
      </c>
      <c r="C288" s="34" t="s">
        <v>95</v>
      </c>
      <c r="D288" s="34" t="s">
        <v>135</v>
      </c>
      <c r="E288" s="34" t="s">
        <v>17</v>
      </c>
      <c r="F288" s="34">
        <v>4800.5</v>
      </c>
    </row>
    <row r="289" spans="1:6" x14ac:dyDescent="0.25">
      <c r="A289" s="34" t="s">
        <v>122</v>
      </c>
      <c r="B289" s="34" t="s">
        <v>133</v>
      </c>
      <c r="C289" s="34" t="s">
        <v>95</v>
      </c>
      <c r="D289" s="34" t="s">
        <v>135</v>
      </c>
      <c r="E289" s="34" t="s">
        <v>16</v>
      </c>
      <c r="F289" s="34">
        <v>4948</v>
      </c>
    </row>
    <row r="290" spans="1:6" x14ac:dyDescent="0.25">
      <c r="A290" s="34" t="s">
        <v>122</v>
      </c>
      <c r="B290" s="34" t="s">
        <v>133</v>
      </c>
      <c r="C290" s="34" t="s">
        <v>95</v>
      </c>
      <c r="D290" s="34" t="s">
        <v>135</v>
      </c>
      <c r="E290" s="34" t="s">
        <v>15</v>
      </c>
      <c r="F290" s="34">
        <v>5207.5</v>
      </c>
    </row>
    <row r="291" spans="1:6" x14ac:dyDescent="0.25">
      <c r="A291" s="34" t="s">
        <v>122</v>
      </c>
      <c r="B291" s="34" t="s">
        <v>133</v>
      </c>
      <c r="C291" s="34" t="s">
        <v>95</v>
      </c>
      <c r="D291" s="34" t="s">
        <v>135</v>
      </c>
      <c r="E291" s="34" t="s">
        <v>14</v>
      </c>
      <c r="F291" s="34">
        <v>5874</v>
      </c>
    </row>
    <row r="292" spans="1:6" x14ac:dyDescent="0.25">
      <c r="A292" s="34" t="s">
        <v>122</v>
      </c>
      <c r="B292" s="34" t="s">
        <v>133</v>
      </c>
      <c r="C292" s="34" t="s">
        <v>95</v>
      </c>
      <c r="D292" s="34" t="s">
        <v>135</v>
      </c>
      <c r="E292" s="34" t="s">
        <v>13</v>
      </c>
      <c r="F292" s="34">
        <v>6272.5</v>
      </c>
    </row>
    <row r="293" spans="1:6" x14ac:dyDescent="0.25">
      <c r="A293" s="34" t="s">
        <v>122</v>
      </c>
      <c r="B293" s="34" t="s">
        <v>133</v>
      </c>
      <c r="C293" s="34" t="s">
        <v>95</v>
      </c>
      <c r="D293" s="34" t="s">
        <v>135</v>
      </c>
      <c r="E293" s="34" t="s">
        <v>6</v>
      </c>
      <c r="F293" s="34">
        <v>6380</v>
      </c>
    </row>
    <row r="294" spans="1:6" x14ac:dyDescent="0.25">
      <c r="A294" s="34" t="s">
        <v>122</v>
      </c>
      <c r="B294" s="34" t="s">
        <v>133</v>
      </c>
      <c r="C294" s="34" t="s">
        <v>95</v>
      </c>
      <c r="D294" s="34" t="s">
        <v>135</v>
      </c>
      <c r="E294" s="34" t="s">
        <v>157</v>
      </c>
      <c r="F294" s="34">
        <v>6582.5</v>
      </c>
    </row>
    <row r="295" spans="1:6" x14ac:dyDescent="0.25">
      <c r="A295" s="34" t="s">
        <v>122</v>
      </c>
      <c r="B295" s="34" t="s">
        <v>133</v>
      </c>
      <c r="C295" s="34" t="s">
        <v>95</v>
      </c>
      <c r="D295" s="34" t="s">
        <v>135</v>
      </c>
      <c r="E295" s="34" t="s">
        <v>161</v>
      </c>
      <c r="F295" s="34">
        <v>6809.5</v>
      </c>
    </row>
    <row r="296" spans="1:6" x14ac:dyDescent="0.25">
      <c r="A296" s="34" t="s">
        <v>122</v>
      </c>
      <c r="B296" s="34" t="s">
        <v>133</v>
      </c>
      <c r="C296" s="34" t="s">
        <v>96</v>
      </c>
      <c r="D296" s="34" t="s">
        <v>135</v>
      </c>
      <c r="E296" s="34" t="s">
        <v>23</v>
      </c>
      <c r="F296" s="34">
        <v>14272</v>
      </c>
    </row>
    <row r="297" spans="1:6" x14ac:dyDescent="0.25">
      <c r="A297" s="34" t="s">
        <v>122</v>
      </c>
      <c r="B297" s="34" t="s">
        <v>133</v>
      </c>
      <c r="C297" s="34" t="s">
        <v>96</v>
      </c>
      <c r="D297" s="34" t="s">
        <v>135</v>
      </c>
      <c r="E297" s="34" t="s">
        <v>22</v>
      </c>
      <c r="F297" s="34">
        <v>14790.5</v>
      </c>
    </row>
    <row r="298" spans="1:6" x14ac:dyDescent="0.25">
      <c r="A298" s="34" t="s">
        <v>122</v>
      </c>
      <c r="B298" s="34" t="s">
        <v>133</v>
      </c>
      <c r="C298" s="34" t="s">
        <v>96</v>
      </c>
      <c r="D298" s="34" t="s">
        <v>135</v>
      </c>
      <c r="E298" s="34" t="s">
        <v>21</v>
      </c>
      <c r="F298" s="34">
        <v>15130</v>
      </c>
    </row>
    <row r="299" spans="1:6" x14ac:dyDescent="0.25">
      <c r="A299" s="34" t="s">
        <v>122</v>
      </c>
      <c r="B299" s="34" t="s">
        <v>133</v>
      </c>
      <c r="C299" s="34" t="s">
        <v>96</v>
      </c>
      <c r="D299" s="34" t="s">
        <v>135</v>
      </c>
      <c r="E299" s="34" t="s">
        <v>20</v>
      </c>
      <c r="F299" s="34">
        <v>15496</v>
      </c>
    </row>
    <row r="300" spans="1:6" x14ac:dyDescent="0.25">
      <c r="A300" s="34" t="s">
        <v>122</v>
      </c>
      <c r="B300" s="34" t="s">
        <v>133</v>
      </c>
      <c r="C300" s="34" t="s">
        <v>96</v>
      </c>
      <c r="D300" s="34" t="s">
        <v>135</v>
      </c>
      <c r="E300" s="34" t="s">
        <v>19</v>
      </c>
      <c r="F300" s="34">
        <v>15797.5</v>
      </c>
    </row>
    <row r="301" spans="1:6" x14ac:dyDescent="0.25">
      <c r="A301" s="34" t="s">
        <v>122</v>
      </c>
      <c r="B301" s="34" t="s">
        <v>133</v>
      </c>
      <c r="C301" s="34" t="s">
        <v>96</v>
      </c>
      <c r="D301" s="34" t="s">
        <v>135</v>
      </c>
      <c r="E301" s="34" t="s">
        <v>18</v>
      </c>
      <c r="F301" s="34">
        <v>16134.5</v>
      </c>
    </row>
    <row r="302" spans="1:6" x14ac:dyDescent="0.25">
      <c r="A302" s="34" t="s">
        <v>122</v>
      </c>
      <c r="B302" s="34" t="s">
        <v>133</v>
      </c>
      <c r="C302" s="34" t="s">
        <v>96</v>
      </c>
      <c r="D302" s="34" t="s">
        <v>135</v>
      </c>
      <c r="E302" s="34" t="s">
        <v>17</v>
      </c>
      <c r="F302" s="34">
        <v>16481</v>
      </c>
    </row>
    <row r="303" spans="1:6" x14ac:dyDescent="0.25">
      <c r="A303" s="34" t="s">
        <v>122</v>
      </c>
      <c r="B303" s="34" t="s">
        <v>133</v>
      </c>
      <c r="C303" s="34" t="s">
        <v>96</v>
      </c>
      <c r="D303" s="34" t="s">
        <v>135</v>
      </c>
      <c r="E303" s="34" t="s">
        <v>16</v>
      </c>
      <c r="F303" s="34">
        <v>16482</v>
      </c>
    </row>
    <row r="304" spans="1:6" x14ac:dyDescent="0.25">
      <c r="A304" s="34" t="s">
        <v>122</v>
      </c>
      <c r="B304" s="34" t="s">
        <v>133</v>
      </c>
      <c r="C304" s="34" t="s">
        <v>96</v>
      </c>
      <c r="D304" s="34" t="s">
        <v>135</v>
      </c>
      <c r="E304" s="34" t="s">
        <v>15</v>
      </c>
      <c r="F304" s="34">
        <v>16904</v>
      </c>
    </row>
    <row r="305" spans="1:6" x14ac:dyDescent="0.25">
      <c r="A305" s="34" t="s">
        <v>122</v>
      </c>
      <c r="B305" s="34" t="s">
        <v>133</v>
      </c>
      <c r="C305" s="34" t="s">
        <v>96</v>
      </c>
      <c r="D305" s="34" t="s">
        <v>135</v>
      </c>
      <c r="E305" s="34" t="s">
        <v>14</v>
      </c>
      <c r="F305" s="34">
        <v>18522</v>
      </c>
    </row>
    <row r="306" spans="1:6" x14ac:dyDescent="0.25">
      <c r="A306" s="34" t="s">
        <v>122</v>
      </c>
      <c r="B306" s="34" t="s">
        <v>133</v>
      </c>
      <c r="C306" s="34" t="s">
        <v>96</v>
      </c>
      <c r="D306" s="34" t="s">
        <v>135</v>
      </c>
      <c r="E306" s="34" t="s">
        <v>13</v>
      </c>
      <c r="F306" s="34">
        <v>19498</v>
      </c>
    </row>
    <row r="307" spans="1:6" x14ac:dyDescent="0.25">
      <c r="A307" s="34" t="s">
        <v>122</v>
      </c>
      <c r="B307" s="34" t="s">
        <v>133</v>
      </c>
      <c r="C307" s="34" t="s">
        <v>96</v>
      </c>
      <c r="D307" s="34" t="s">
        <v>135</v>
      </c>
      <c r="E307" s="34" t="s">
        <v>6</v>
      </c>
      <c r="F307" s="34">
        <v>19709.5</v>
      </c>
    </row>
    <row r="308" spans="1:6" x14ac:dyDescent="0.25">
      <c r="A308" s="34" t="s">
        <v>122</v>
      </c>
      <c r="B308" s="34" t="s">
        <v>133</v>
      </c>
      <c r="C308" s="34" t="s">
        <v>96</v>
      </c>
      <c r="D308" s="34" t="s">
        <v>135</v>
      </c>
      <c r="E308" s="34" t="s">
        <v>157</v>
      </c>
      <c r="F308" s="34">
        <v>19901</v>
      </c>
    </row>
    <row r="309" spans="1:6" x14ac:dyDescent="0.25">
      <c r="A309" s="34" t="s">
        <v>122</v>
      </c>
      <c r="B309" s="34" t="s">
        <v>133</v>
      </c>
      <c r="C309" s="34" t="s">
        <v>96</v>
      </c>
      <c r="D309" s="34" t="s">
        <v>135</v>
      </c>
      <c r="E309" s="34" t="s">
        <v>161</v>
      </c>
      <c r="F309" s="34">
        <v>20450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3"/>
  <dimension ref="A1:F309"/>
  <sheetViews>
    <sheetView topLeftCell="A254" workbookViewId="0">
      <selection activeCell="D271" sqref="D271"/>
    </sheetView>
  </sheetViews>
  <sheetFormatPr defaultRowHeight="15" x14ac:dyDescent="0.25"/>
  <cols>
    <col min="1" max="1" width="16.85546875" style="56" bestFit="1" customWidth="1"/>
    <col min="2" max="2" width="7.85546875" style="56" bestFit="1" customWidth="1"/>
    <col min="3" max="3" width="7.7109375" style="56" bestFit="1" customWidth="1"/>
    <col min="4" max="4" width="31.28515625" style="56" customWidth="1"/>
    <col min="5" max="5" width="11.85546875" bestFit="1" customWidth="1"/>
    <col min="6" max="6" width="8.5703125" style="60" bestFit="1" customWidth="1"/>
    <col min="7" max="7" width="7.85546875" bestFit="1" customWidth="1"/>
    <col min="8" max="8" width="7.7109375" bestFit="1" customWidth="1"/>
    <col min="9" max="9" width="15.28515625" bestFit="1" customWidth="1"/>
    <col min="10" max="10" width="8.5703125" bestFit="1" customWidth="1"/>
  </cols>
  <sheetData>
    <row r="1" spans="1:6" x14ac:dyDescent="0.25">
      <c r="A1" s="34" t="s">
        <v>88</v>
      </c>
      <c r="B1" s="34" t="s">
        <v>121</v>
      </c>
      <c r="C1" s="34" t="s">
        <v>89</v>
      </c>
      <c r="D1" s="34" t="s">
        <v>98</v>
      </c>
      <c r="E1" s="59" t="s">
        <v>99</v>
      </c>
      <c r="F1" s="61" t="s">
        <v>91</v>
      </c>
    </row>
    <row r="2" spans="1:6" x14ac:dyDescent="0.25">
      <c r="A2" s="34" t="s">
        <v>92</v>
      </c>
      <c r="B2" s="34" t="s">
        <v>123</v>
      </c>
      <c r="C2" s="34" t="s">
        <v>95</v>
      </c>
      <c r="D2" s="34" t="s">
        <v>135</v>
      </c>
      <c r="E2" s="59" t="s">
        <v>23</v>
      </c>
      <c r="F2" s="59">
        <v>4421.5</v>
      </c>
    </row>
    <row r="3" spans="1:6" x14ac:dyDescent="0.25">
      <c r="A3" s="34" t="s">
        <v>92</v>
      </c>
      <c r="B3" s="34" t="s">
        <v>123</v>
      </c>
      <c r="C3" s="34" t="s">
        <v>95</v>
      </c>
      <c r="D3" s="34" t="s">
        <v>135</v>
      </c>
      <c r="E3" s="59" t="s">
        <v>22</v>
      </c>
      <c r="F3" s="59">
        <v>4525.5</v>
      </c>
    </row>
    <row r="4" spans="1:6" x14ac:dyDescent="0.25">
      <c r="A4" s="34" t="s">
        <v>92</v>
      </c>
      <c r="B4" s="34" t="s">
        <v>123</v>
      </c>
      <c r="C4" s="34" t="s">
        <v>95</v>
      </c>
      <c r="D4" s="34" t="s">
        <v>135</v>
      </c>
      <c r="E4" s="59" t="s">
        <v>21</v>
      </c>
      <c r="F4" s="59">
        <v>4676</v>
      </c>
    </row>
    <row r="5" spans="1:6" x14ac:dyDescent="0.25">
      <c r="A5" s="34" t="s">
        <v>92</v>
      </c>
      <c r="B5" s="34" t="s">
        <v>123</v>
      </c>
      <c r="C5" s="34" t="s">
        <v>95</v>
      </c>
      <c r="D5" s="34" t="s">
        <v>135</v>
      </c>
      <c r="E5" s="59" t="s">
        <v>20</v>
      </c>
      <c r="F5" s="59">
        <v>4751.5</v>
      </c>
    </row>
    <row r="6" spans="1:6" x14ac:dyDescent="0.25">
      <c r="A6" s="34" t="s">
        <v>92</v>
      </c>
      <c r="B6" s="34" t="s">
        <v>123</v>
      </c>
      <c r="C6" s="34" t="s">
        <v>95</v>
      </c>
      <c r="D6" s="34" t="s">
        <v>135</v>
      </c>
      <c r="E6" s="59" t="s">
        <v>19</v>
      </c>
      <c r="F6" s="59">
        <v>4884.5</v>
      </c>
    </row>
    <row r="7" spans="1:6" x14ac:dyDescent="0.25">
      <c r="A7" s="34" t="s">
        <v>92</v>
      </c>
      <c r="B7" s="34" t="s">
        <v>123</v>
      </c>
      <c r="C7" s="34" t="s">
        <v>95</v>
      </c>
      <c r="D7" s="34" t="s">
        <v>135</v>
      </c>
      <c r="E7" s="59" t="s">
        <v>18</v>
      </c>
      <c r="F7" s="59">
        <v>4843</v>
      </c>
    </row>
    <row r="8" spans="1:6" x14ac:dyDescent="0.25">
      <c r="A8" s="34" t="s">
        <v>92</v>
      </c>
      <c r="B8" s="34" t="s">
        <v>123</v>
      </c>
      <c r="C8" s="34" t="s">
        <v>95</v>
      </c>
      <c r="D8" s="34" t="s">
        <v>135</v>
      </c>
      <c r="E8" s="59" t="s">
        <v>17</v>
      </c>
      <c r="F8" s="59">
        <v>4874</v>
      </c>
    </row>
    <row r="9" spans="1:6" x14ac:dyDescent="0.25">
      <c r="A9" s="34" t="s">
        <v>92</v>
      </c>
      <c r="B9" s="34" t="s">
        <v>123</v>
      </c>
      <c r="C9" s="34" t="s">
        <v>95</v>
      </c>
      <c r="D9" s="34" t="s">
        <v>135</v>
      </c>
      <c r="E9" s="59" t="s">
        <v>16</v>
      </c>
      <c r="F9" s="59">
        <v>4928.5</v>
      </c>
    </row>
    <row r="10" spans="1:6" x14ac:dyDescent="0.25">
      <c r="A10" s="34" t="s">
        <v>92</v>
      </c>
      <c r="B10" s="34" t="s">
        <v>123</v>
      </c>
      <c r="C10" s="34" t="s">
        <v>95</v>
      </c>
      <c r="D10" s="34" t="s">
        <v>135</v>
      </c>
      <c r="E10" s="59" t="s">
        <v>15</v>
      </c>
      <c r="F10" s="59">
        <v>5048</v>
      </c>
    </row>
    <row r="11" spans="1:6" x14ac:dyDescent="0.25">
      <c r="A11" s="34" t="s">
        <v>92</v>
      </c>
      <c r="B11" s="34" t="s">
        <v>123</v>
      </c>
      <c r="C11" s="34" t="s">
        <v>95</v>
      </c>
      <c r="D11" s="34" t="s">
        <v>135</v>
      </c>
      <c r="E11" s="59" t="s">
        <v>14</v>
      </c>
      <c r="F11" s="59">
        <v>5127.5</v>
      </c>
    </row>
    <row r="12" spans="1:6" x14ac:dyDescent="0.25">
      <c r="A12" s="34" t="s">
        <v>92</v>
      </c>
      <c r="B12" s="34" t="s">
        <v>123</v>
      </c>
      <c r="C12" s="34" t="s">
        <v>95</v>
      </c>
      <c r="D12" s="34" t="s">
        <v>135</v>
      </c>
      <c r="E12" s="59" t="s">
        <v>13</v>
      </c>
      <c r="F12" s="59">
        <v>5265</v>
      </c>
    </row>
    <row r="13" spans="1:6" x14ac:dyDescent="0.25">
      <c r="A13" s="34" t="s">
        <v>92</v>
      </c>
      <c r="B13" s="34" t="s">
        <v>123</v>
      </c>
      <c r="C13" s="34" t="s">
        <v>95</v>
      </c>
      <c r="D13" s="34" t="s">
        <v>135</v>
      </c>
      <c r="E13" s="59" t="s">
        <v>6</v>
      </c>
      <c r="F13" s="59">
        <v>5404.5</v>
      </c>
    </row>
    <row r="14" spans="1:6" x14ac:dyDescent="0.25">
      <c r="A14" s="34" t="s">
        <v>92</v>
      </c>
      <c r="B14" s="34" t="s">
        <v>123</v>
      </c>
      <c r="C14" s="34" t="s">
        <v>95</v>
      </c>
      <c r="D14" s="34" t="s">
        <v>135</v>
      </c>
      <c r="E14" s="59" t="s">
        <v>157</v>
      </c>
      <c r="F14" s="59">
        <v>5460.5</v>
      </c>
    </row>
    <row r="15" spans="1:6" x14ac:dyDescent="0.25">
      <c r="A15" s="34" t="s">
        <v>92</v>
      </c>
      <c r="B15" s="34" t="s">
        <v>123</v>
      </c>
      <c r="C15" s="34" t="s">
        <v>95</v>
      </c>
      <c r="D15" s="34" t="s">
        <v>135</v>
      </c>
      <c r="E15" s="59" t="s">
        <v>161</v>
      </c>
      <c r="F15" s="59">
        <v>5526</v>
      </c>
    </row>
    <row r="16" spans="1:6" x14ac:dyDescent="0.25">
      <c r="A16" s="34" t="s">
        <v>92</v>
      </c>
      <c r="B16" s="34" t="s">
        <v>123</v>
      </c>
      <c r="C16" s="34" t="s">
        <v>96</v>
      </c>
      <c r="D16" s="34" t="s">
        <v>135</v>
      </c>
      <c r="E16" s="59" t="s">
        <v>23</v>
      </c>
      <c r="F16" s="59">
        <v>4199.5</v>
      </c>
    </row>
    <row r="17" spans="1:6" x14ac:dyDescent="0.25">
      <c r="A17" s="34" t="s">
        <v>92</v>
      </c>
      <c r="B17" s="34" t="s">
        <v>123</v>
      </c>
      <c r="C17" s="34" t="s">
        <v>96</v>
      </c>
      <c r="D17" s="34" t="s">
        <v>135</v>
      </c>
      <c r="E17" s="59" t="s">
        <v>22</v>
      </c>
      <c r="F17" s="59">
        <v>4305</v>
      </c>
    </row>
    <row r="18" spans="1:6" x14ac:dyDescent="0.25">
      <c r="A18" s="34" t="s">
        <v>92</v>
      </c>
      <c r="B18" s="34" t="s">
        <v>123</v>
      </c>
      <c r="C18" s="34" t="s">
        <v>96</v>
      </c>
      <c r="D18" s="34" t="s">
        <v>135</v>
      </c>
      <c r="E18" s="59" t="s">
        <v>21</v>
      </c>
      <c r="F18" s="59">
        <v>4401</v>
      </c>
    </row>
    <row r="19" spans="1:6" x14ac:dyDescent="0.25">
      <c r="A19" s="34" t="s">
        <v>92</v>
      </c>
      <c r="B19" s="34" t="s">
        <v>123</v>
      </c>
      <c r="C19" s="34" t="s">
        <v>96</v>
      </c>
      <c r="D19" s="34" t="s">
        <v>135</v>
      </c>
      <c r="E19" s="59" t="s">
        <v>20</v>
      </c>
      <c r="F19" s="59">
        <v>4466</v>
      </c>
    </row>
    <row r="20" spans="1:6" x14ac:dyDescent="0.25">
      <c r="A20" s="34" t="s">
        <v>92</v>
      </c>
      <c r="B20" s="34" t="s">
        <v>123</v>
      </c>
      <c r="C20" s="34" t="s">
        <v>96</v>
      </c>
      <c r="D20" s="34" t="s">
        <v>135</v>
      </c>
      <c r="E20" s="59" t="s">
        <v>19</v>
      </c>
      <c r="F20" s="59">
        <v>4552</v>
      </c>
    </row>
    <row r="21" spans="1:6" x14ac:dyDescent="0.25">
      <c r="A21" s="34" t="s">
        <v>92</v>
      </c>
      <c r="B21" s="34" t="s">
        <v>123</v>
      </c>
      <c r="C21" s="34" t="s">
        <v>96</v>
      </c>
      <c r="D21" s="34" t="s">
        <v>135</v>
      </c>
      <c r="E21" s="59" t="s">
        <v>18</v>
      </c>
      <c r="F21" s="59">
        <v>4622</v>
      </c>
    </row>
    <row r="22" spans="1:6" x14ac:dyDescent="0.25">
      <c r="A22" s="34" t="s">
        <v>92</v>
      </c>
      <c r="B22" s="34" t="s">
        <v>123</v>
      </c>
      <c r="C22" s="34" t="s">
        <v>96</v>
      </c>
      <c r="D22" s="34" t="s">
        <v>135</v>
      </c>
      <c r="E22" s="59" t="s">
        <v>17</v>
      </c>
      <c r="F22" s="59">
        <v>4670</v>
      </c>
    </row>
    <row r="23" spans="1:6" x14ac:dyDescent="0.25">
      <c r="A23" s="34" t="s">
        <v>92</v>
      </c>
      <c r="B23" s="34" t="s">
        <v>123</v>
      </c>
      <c r="C23" s="34" t="s">
        <v>96</v>
      </c>
      <c r="D23" s="34" t="s">
        <v>135</v>
      </c>
      <c r="E23" s="59" t="s">
        <v>16</v>
      </c>
      <c r="F23" s="59">
        <v>4785</v>
      </c>
    </row>
    <row r="24" spans="1:6" x14ac:dyDescent="0.25">
      <c r="A24" s="34" t="s">
        <v>92</v>
      </c>
      <c r="B24" s="34" t="s">
        <v>123</v>
      </c>
      <c r="C24" s="34" t="s">
        <v>96</v>
      </c>
      <c r="D24" s="34" t="s">
        <v>135</v>
      </c>
      <c r="E24" s="59" t="s">
        <v>15</v>
      </c>
      <c r="F24" s="59">
        <v>4791.5</v>
      </c>
    </row>
    <row r="25" spans="1:6" x14ac:dyDescent="0.25">
      <c r="A25" s="34" t="s">
        <v>92</v>
      </c>
      <c r="B25" s="34" t="s">
        <v>123</v>
      </c>
      <c r="C25" s="34" t="s">
        <v>96</v>
      </c>
      <c r="D25" s="34" t="s">
        <v>135</v>
      </c>
      <c r="E25" s="59" t="s">
        <v>14</v>
      </c>
      <c r="F25" s="59">
        <v>4853.5</v>
      </c>
    </row>
    <row r="26" spans="1:6" x14ac:dyDescent="0.25">
      <c r="A26" s="34" t="s">
        <v>92</v>
      </c>
      <c r="B26" s="34" t="s">
        <v>123</v>
      </c>
      <c r="C26" s="34" t="s">
        <v>96</v>
      </c>
      <c r="D26" s="34" t="s">
        <v>135</v>
      </c>
      <c r="E26" s="59" t="s">
        <v>13</v>
      </c>
      <c r="F26" s="59">
        <v>5045.5</v>
      </c>
    </row>
    <row r="27" spans="1:6" x14ac:dyDescent="0.25">
      <c r="A27" s="34" t="s">
        <v>92</v>
      </c>
      <c r="B27" s="34" t="s">
        <v>123</v>
      </c>
      <c r="C27" s="34" t="s">
        <v>96</v>
      </c>
      <c r="D27" s="34" t="s">
        <v>135</v>
      </c>
      <c r="E27" s="59" t="s">
        <v>6</v>
      </c>
      <c r="F27" s="59">
        <v>5203.5</v>
      </c>
    </row>
    <row r="28" spans="1:6" x14ac:dyDescent="0.25">
      <c r="A28" s="34" t="s">
        <v>92</v>
      </c>
      <c r="B28" s="34" t="s">
        <v>123</v>
      </c>
      <c r="C28" s="34" t="s">
        <v>96</v>
      </c>
      <c r="D28" s="34" t="s">
        <v>135</v>
      </c>
      <c r="E28" s="59" t="s">
        <v>157</v>
      </c>
      <c r="F28" s="59">
        <v>5248</v>
      </c>
    </row>
    <row r="29" spans="1:6" x14ac:dyDescent="0.25">
      <c r="A29" s="34" t="s">
        <v>92</v>
      </c>
      <c r="B29" s="34" t="s">
        <v>123</v>
      </c>
      <c r="C29" s="34" t="s">
        <v>96</v>
      </c>
      <c r="D29" s="34" t="s">
        <v>135</v>
      </c>
      <c r="E29" s="59" t="s">
        <v>161</v>
      </c>
      <c r="F29" s="59">
        <v>5238.5</v>
      </c>
    </row>
    <row r="30" spans="1:6" x14ac:dyDescent="0.25">
      <c r="A30" s="34" t="s">
        <v>92</v>
      </c>
      <c r="B30" s="34" t="s">
        <v>124</v>
      </c>
      <c r="C30" s="34" t="s">
        <v>95</v>
      </c>
      <c r="D30" s="34" t="s">
        <v>135</v>
      </c>
      <c r="E30" s="59" t="s">
        <v>23</v>
      </c>
      <c r="F30" s="59">
        <v>10478</v>
      </c>
    </row>
    <row r="31" spans="1:6" x14ac:dyDescent="0.25">
      <c r="A31" s="34" t="s">
        <v>92</v>
      </c>
      <c r="B31" s="34" t="s">
        <v>124</v>
      </c>
      <c r="C31" s="34" t="s">
        <v>95</v>
      </c>
      <c r="D31" s="34" t="s">
        <v>135</v>
      </c>
      <c r="E31" s="59" t="s">
        <v>22</v>
      </c>
      <c r="F31" s="59">
        <v>10305</v>
      </c>
    </row>
    <row r="32" spans="1:6" x14ac:dyDescent="0.25">
      <c r="A32" s="34" t="s">
        <v>92</v>
      </c>
      <c r="B32" s="34" t="s">
        <v>124</v>
      </c>
      <c r="C32" s="34" t="s">
        <v>95</v>
      </c>
      <c r="D32" s="34" t="s">
        <v>135</v>
      </c>
      <c r="E32" s="59" t="s">
        <v>21</v>
      </c>
      <c r="F32" s="59">
        <v>10146.5</v>
      </c>
    </row>
    <row r="33" spans="1:6" x14ac:dyDescent="0.25">
      <c r="A33" s="34" t="s">
        <v>92</v>
      </c>
      <c r="B33" s="34" t="s">
        <v>124</v>
      </c>
      <c r="C33" s="34" t="s">
        <v>95</v>
      </c>
      <c r="D33" s="34" t="s">
        <v>135</v>
      </c>
      <c r="E33" s="59" t="s">
        <v>20</v>
      </c>
      <c r="F33" s="59">
        <v>10068</v>
      </c>
    </row>
    <row r="34" spans="1:6" x14ac:dyDescent="0.25">
      <c r="A34" s="34" t="s">
        <v>92</v>
      </c>
      <c r="B34" s="34" t="s">
        <v>124</v>
      </c>
      <c r="C34" s="34" t="s">
        <v>95</v>
      </c>
      <c r="D34" s="34" t="s">
        <v>135</v>
      </c>
      <c r="E34" s="59" t="s">
        <v>19</v>
      </c>
      <c r="F34" s="59">
        <v>9949.5</v>
      </c>
    </row>
    <row r="35" spans="1:6" x14ac:dyDescent="0.25">
      <c r="A35" s="34" t="s">
        <v>92</v>
      </c>
      <c r="B35" s="34" t="s">
        <v>124</v>
      </c>
      <c r="C35" s="34" t="s">
        <v>95</v>
      </c>
      <c r="D35" s="34" t="s">
        <v>135</v>
      </c>
      <c r="E35" s="59" t="s">
        <v>18</v>
      </c>
      <c r="F35" s="59">
        <v>10161</v>
      </c>
    </row>
    <row r="36" spans="1:6" x14ac:dyDescent="0.25">
      <c r="A36" s="34" t="s">
        <v>92</v>
      </c>
      <c r="B36" s="34" t="s">
        <v>124</v>
      </c>
      <c r="C36" s="34" t="s">
        <v>95</v>
      </c>
      <c r="D36" s="34" t="s">
        <v>135</v>
      </c>
      <c r="E36" s="59" t="s">
        <v>17</v>
      </c>
      <c r="F36" s="59">
        <v>10341</v>
      </c>
    </row>
    <row r="37" spans="1:6" x14ac:dyDescent="0.25">
      <c r="A37" s="34" t="s">
        <v>92</v>
      </c>
      <c r="B37" s="34" t="s">
        <v>124</v>
      </c>
      <c r="C37" s="34" t="s">
        <v>95</v>
      </c>
      <c r="D37" s="34" t="s">
        <v>135</v>
      </c>
      <c r="E37" s="59" t="s">
        <v>16</v>
      </c>
      <c r="F37" s="59">
        <v>10643.5</v>
      </c>
    </row>
    <row r="38" spans="1:6" x14ac:dyDescent="0.25">
      <c r="A38" s="34" t="s">
        <v>92</v>
      </c>
      <c r="B38" s="34" t="s">
        <v>124</v>
      </c>
      <c r="C38" s="34" t="s">
        <v>95</v>
      </c>
      <c r="D38" s="34" t="s">
        <v>135</v>
      </c>
      <c r="E38" s="59" t="s">
        <v>15</v>
      </c>
      <c r="F38" s="59">
        <v>10985</v>
      </c>
    </row>
    <row r="39" spans="1:6" x14ac:dyDescent="0.25">
      <c r="A39" s="34" t="s">
        <v>92</v>
      </c>
      <c r="B39" s="34" t="s">
        <v>124</v>
      </c>
      <c r="C39" s="34" t="s">
        <v>95</v>
      </c>
      <c r="D39" s="34" t="s">
        <v>135</v>
      </c>
      <c r="E39" s="59" t="s">
        <v>14</v>
      </c>
      <c r="F39" s="59">
        <v>11429</v>
      </c>
    </row>
    <row r="40" spans="1:6" x14ac:dyDescent="0.25">
      <c r="A40" s="34" t="s">
        <v>92</v>
      </c>
      <c r="B40" s="34" t="s">
        <v>124</v>
      </c>
      <c r="C40" s="34" t="s">
        <v>95</v>
      </c>
      <c r="D40" s="34" t="s">
        <v>135</v>
      </c>
      <c r="E40" s="59" t="s">
        <v>13</v>
      </c>
      <c r="F40" s="59">
        <v>11765.5</v>
      </c>
    </row>
    <row r="41" spans="1:6" x14ac:dyDescent="0.25">
      <c r="A41" s="34" t="s">
        <v>92</v>
      </c>
      <c r="B41" s="34" t="s">
        <v>124</v>
      </c>
      <c r="C41" s="34" t="s">
        <v>95</v>
      </c>
      <c r="D41" s="34" t="s">
        <v>135</v>
      </c>
      <c r="E41" s="59" t="s">
        <v>6</v>
      </c>
      <c r="F41" s="59">
        <v>12070.5</v>
      </c>
    </row>
    <row r="42" spans="1:6" x14ac:dyDescent="0.25">
      <c r="A42" s="34" t="s">
        <v>92</v>
      </c>
      <c r="B42" s="34" t="s">
        <v>124</v>
      </c>
      <c r="C42" s="34" t="s">
        <v>95</v>
      </c>
      <c r="D42" s="34" t="s">
        <v>135</v>
      </c>
      <c r="E42" s="59" t="s">
        <v>157</v>
      </c>
      <c r="F42" s="59">
        <v>12452.5</v>
      </c>
    </row>
    <row r="43" spans="1:6" x14ac:dyDescent="0.25">
      <c r="A43" s="34" t="s">
        <v>92</v>
      </c>
      <c r="B43" s="34" t="s">
        <v>124</v>
      </c>
      <c r="C43" s="34" t="s">
        <v>95</v>
      </c>
      <c r="D43" s="34" t="s">
        <v>135</v>
      </c>
      <c r="E43" s="59" t="s">
        <v>161</v>
      </c>
      <c r="F43" s="59">
        <v>12667.5</v>
      </c>
    </row>
    <row r="44" spans="1:6" x14ac:dyDescent="0.25">
      <c r="A44" s="34" t="s">
        <v>92</v>
      </c>
      <c r="B44" s="34" t="s">
        <v>124</v>
      </c>
      <c r="C44" s="34" t="s">
        <v>96</v>
      </c>
      <c r="D44" s="34" t="s">
        <v>135</v>
      </c>
      <c r="E44" s="59" t="s">
        <v>23</v>
      </c>
      <c r="F44" s="59">
        <v>9771.5</v>
      </c>
    </row>
    <row r="45" spans="1:6" x14ac:dyDescent="0.25">
      <c r="A45" s="34" t="s">
        <v>92</v>
      </c>
      <c r="B45" s="34" t="s">
        <v>124</v>
      </c>
      <c r="C45" s="34" t="s">
        <v>96</v>
      </c>
      <c r="D45" s="34" t="s">
        <v>135</v>
      </c>
      <c r="E45" s="59" t="s">
        <v>22</v>
      </c>
      <c r="F45" s="59">
        <v>9535.5</v>
      </c>
    </row>
    <row r="46" spans="1:6" x14ac:dyDescent="0.25">
      <c r="A46" s="34" t="s">
        <v>92</v>
      </c>
      <c r="B46" s="34" t="s">
        <v>124</v>
      </c>
      <c r="C46" s="34" t="s">
        <v>96</v>
      </c>
      <c r="D46" s="34" t="s">
        <v>135</v>
      </c>
      <c r="E46" s="59" t="s">
        <v>21</v>
      </c>
      <c r="F46" s="59">
        <v>9487.5</v>
      </c>
    </row>
    <row r="47" spans="1:6" x14ac:dyDescent="0.25">
      <c r="A47" s="34" t="s">
        <v>92</v>
      </c>
      <c r="B47" s="34" t="s">
        <v>124</v>
      </c>
      <c r="C47" s="34" t="s">
        <v>96</v>
      </c>
      <c r="D47" s="34" t="s">
        <v>135</v>
      </c>
      <c r="E47" s="59" t="s">
        <v>20</v>
      </c>
      <c r="F47" s="59">
        <v>9557</v>
      </c>
    </row>
    <row r="48" spans="1:6" x14ac:dyDescent="0.25">
      <c r="A48" s="34" t="s">
        <v>92</v>
      </c>
      <c r="B48" s="34" t="s">
        <v>124</v>
      </c>
      <c r="C48" s="34" t="s">
        <v>96</v>
      </c>
      <c r="D48" s="34" t="s">
        <v>135</v>
      </c>
      <c r="E48" s="59" t="s">
        <v>19</v>
      </c>
      <c r="F48" s="59">
        <v>9599.5</v>
      </c>
    </row>
    <row r="49" spans="1:6" x14ac:dyDescent="0.25">
      <c r="A49" s="34" t="s">
        <v>92</v>
      </c>
      <c r="B49" s="34" t="s">
        <v>124</v>
      </c>
      <c r="C49" s="34" t="s">
        <v>96</v>
      </c>
      <c r="D49" s="34" t="s">
        <v>135</v>
      </c>
      <c r="E49" s="59" t="s">
        <v>18</v>
      </c>
      <c r="F49" s="59">
        <v>9673</v>
      </c>
    </row>
    <row r="50" spans="1:6" x14ac:dyDescent="0.25">
      <c r="A50" s="34" t="s">
        <v>92</v>
      </c>
      <c r="B50" s="34" t="s">
        <v>124</v>
      </c>
      <c r="C50" s="34" t="s">
        <v>96</v>
      </c>
      <c r="D50" s="34" t="s">
        <v>135</v>
      </c>
      <c r="E50" s="59" t="s">
        <v>17</v>
      </c>
      <c r="F50" s="59">
        <v>9830</v>
      </c>
    </row>
    <row r="51" spans="1:6" x14ac:dyDescent="0.25">
      <c r="A51" s="34" t="s">
        <v>92</v>
      </c>
      <c r="B51" s="34" t="s">
        <v>124</v>
      </c>
      <c r="C51" s="34" t="s">
        <v>96</v>
      </c>
      <c r="D51" s="34" t="s">
        <v>135</v>
      </c>
      <c r="E51" s="59" t="s">
        <v>16</v>
      </c>
      <c r="F51" s="59">
        <v>10028.5</v>
      </c>
    </row>
    <row r="52" spans="1:6" x14ac:dyDescent="0.25">
      <c r="A52" s="34" t="s">
        <v>92</v>
      </c>
      <c r="B52" s="34" t="s">
        <v>124</v>
      </c>
      <c r="C52" s="34" t="s">
        <v>96</v>
      </c>
      <c r="D52" s="34" t="s">
        <v>135</v>
      </c>
      <c r="E52" s="59" t="s">
        <v>15</v>
      </c>
      <c r="F52" s="59">
        <v>10387</v>
      </c>
    </row>
    <row r="53" spans="1:6" x14ac:dyDescent="0.25">
      <c r="A53" s="34" t="s">
        <v>92</v>
      </c>
      <c r="B53" s="34" t="s">
        <v>124</v>
      </c>
      <c r="C53" s="34" t="s">
        <v>96</v>
      </c>
      <c r="D53" s="34" t="s">
        <v>135</v>
      </c>
      <c r="E53" s="59" t="s">
        <v>14</v>
      </c>
      <c r="F53" s="59">
        <v>10752</v>
      </c>
    </row>
    <row r="54" spans="1:6" x14ac:dyDescent="0.25">
      <c r="A54" s="34" t="s">
        <v>92</v>
      </c>
      <c r="B54" s="34" t="s">
        <v>124</v>
      </c>
      <c r="C54" s="34" t="s">
        <v>96</v>
      </c>
      <c r="D54" s="34" t="s">
        <v>135</v>
      </c>
      <c r="E54" s="59" t="s">
        <v>13</v>
      </c>
      <c r="F54" s="59">
        <v>11108</v>
      </c>
    </row>
    <row r="55" spans="1:6" x14ac:dyDescent="0.25">
      <c r="A55" s="34" t="s">
        <v>92</v>
      </c>
      <c r="B55" s="34" t="s">
        <v>124</v>
      </c>
      <c r="C55" s="34" t="s">
        <v>96</v>
      </c>
      <c r="D55" s="34" t="s">
        <v>135</v>
      </c>
      <c r="E55" s="59" t="s">
        <v>6</v>
      </c>
      <c r="F55" s="59">
        <v>11425.5</v>
      </c>
    </row>
    <row r="56" spans="1:6" x14ac:dyDescent="0.25">
      <c r="A56" s="34" t="s">
        <v>92</v>
      </c>
      <c r="B56" s="34" t="s">
        <v>124</v>
      </c>
      <c r="C56" s="34" t="s">
        <v>96</v>
      </c>
      <c r="D56" s="34" t="s">
        <v>135</v>
      </c>
      <c r="E56" s="59" t="s">
        <v>157</v>
      </c>
      <c r="F56" s="59">
        <v>11743</v>
      </c>
    </row>
    <row r="57" spans="1:6" x14ac:dyDescent="0.25">
      <c r="A57" s="34" t="s">
        <v>92</v>
      </c>
      <c r="B57" s="34" t="s">
        <v>124</v>
      </c>
      <c r="C57" s="34" t="s">
        <v>96</v>
      </c>
      <c r="D57" s="34" t="s">
        <v>135</v>
      </c>
      <c r="E57" s="59" t="s">
        <v>161</v>
      </c>
      <c r="F57" s="59">
        <v>11936.5</v>
      </c>
    </row>
    <row r="58" spans="1:6" x14ac:dyDescent="0.25">
      <c r="A58" s="34" t="s">
        <v>92</v>
      </c>
      <c r="B58" s="34" t="s">
        <v>125</v>
      </c>
      <c r="C58" s="34" t="s">
        <v>95</v>
      </c>
      <c r="D58" s="34" t="s">
        <v>135</v>
      </c>
      <c r="E58" s="59" t="s">
        <v>23</v>
      </c>
      <c r="F58" s="59">
        <v>12366</v>
      </c>
    </row>
    <row r="59" spans="1:6" x14ac:dyDescent="0.25">
      <c r="A59" s="34" t="s">
        <v>92</v>
      </c>
      <c r="B59" s="34" t="s">
        <v>125</v>
      </c>
      <c r="C59" s="34" t="s">
        <v>95</v>
      </c>
      <c r="D59" s="34" t="s">
        <v>135</v>
      </c>
      <c r="E59" s="59" t="s">
        <v>22</v>
      </c>
      <c r="F59" s="59">
        <v>12614</v>
      </c>
    </row>
    <row r="60" spans="1:6" x14ac:dyDescent="0.25">
      <c r="A60" s="34" t="s">
        <v>92</v>
      </c>
      <c r="B60" s="34" t="s">
        <v>125</v>
      </c>
      <c r="C60" s="34" t="s">
        <v>95</v>
      </c>
      <c r="D60" s="34" t="s">
        <v>135</v>
      </c>
      <c r="E60" s="59" t="s">
        <v>21</v>
      </c>
      <c r="F60" s="59">
        <v>12847.5</v>
      </c>
    </row>
    <row r="61" spans="1:6" x14ac:dyDescent="0.25">
      <c r="A61" s="34" t="s">
        <v>92</v>
      </c>
      <c r="B61" s="34" t="s">
        <v>125</v>
      </c>
      <c r="C61" s="34" t="s">
        <v>95</v>
      </c>
      <c r="D61" s="34" t="s">
        <v>135</v>
      </c>
      <c r="E61" s="59" t="s">
        <v>20</v>
      </c>
      <c r="F61" s="59">
        <v>13076</v>
      </c>
    </row>
    <row r="62" spans="1:6" x14ac:dyDescent="0.25">
      <c r="A62" s="34" t="s">
        <v>92</v>
      </c>
      <c r="B62" s="34" t="s">
        <v>125</v>
      </c>
      <c r="C62" s="34" t="s">
        <v>95</v>
      </c>
      <c r="D62" s="34" t="s">
        <v>135</v>
      </c>
      <c r="E62" s="59" t="s">
        <v>19</v>
      </c>
      <c r="F62" s="59">
        <v>13196.5</v>
      </c>
    </row>
    <row r="63" spans="1:6" x14ac:dyDescent="0.25">
      <c r="A63" s="34" t="s">
        <v>92</v>
      </c>
      <c r="B63" s="34" t="s">
        <v>125</v>
      </c>
      <c r="C63" s="34" t="s">
        <v>95</v>
      </c>
      <c r="D63" s="34" t="s">
        <v>135</v>
      </c>
      <c r="E63" s="59" t="s">
        <v>18</v>
      </c>
      <c r="F63" s="59">
        <v>13070</v>
      </c>
    </row>
    <row r="64" spans="1:6" x14ac:dyDescent="0.25">
      <c r="A64" s="34" t="s">
        <v>92</v>
      </c>
      <c r="B64" s="34" t="s">
        <v>125</v>
      </c>
      <c r="C64" s="34" t="s">
        <v>95</v>
      </c>
      <c r="D64" s="34" t="s">
        <v>135</v>
      </c>
      <c r="E64" s="59" t="s">
        <v>17</v>
      </c>
      <c r="F64" s="59">
        <v>12931.5</v>
      </c>
    </row>
    <row r="65" spans="1:6" x14ac:dyDescent="0.25">
      <c r="A65" s="34" t="s">
        <v>92</v>
      </c>
      <c r="B65" s="34" t="s">
        <v>125</v>
      </c>
      <c r="C65" s="34" t="s">
        <v>95</v>
      </c>
      <c r="D65" s="34" t="s">
        <v>135</v>
      </c>
      <c r="E65" s="59" t="s">
        <v>16</v>
      </c>
      <c r="F65" s="59">
        <v>12716.5</v>
      </c>
    </row>
    <row r="66" spans="1:6" x14ac:dyDescent="0.25">
      <c r="A66" s="34" t="s">
        <v>92</v>
      </c>
      <c r="B66" s="34" t="s">
        <v>125</v>
      </c>
      <c r="C66" s="34" t="s">
        <v>95</v>
      </c>
      <c r="D66" s="34" t="s">
        <v>135</v>
      </c>
      <c r="E66" s="59" t="s">
        <v>15</v>
      </c>
      <c r="F66" s="59">
        <v>12585.5</v>
      </c>
    </row>
    <row r="67" spans="1:6" x14ac:dyDescent="0.25">
      <c r="A67" s="34" t="s">
        <v>92</v>
      </c>
      <c r="B67" s="34" t="s">
        <v>125</v>
      </c>
      <c r="C67" s="34" t="s">
        <v>95</v>
      </c>
      <c r="D67" s="34" t="s">
        <v>135</v>
      </c>
      <c r="E67" s="59" t="s">
        <v>14</v>
      </c>
      <c r="F67" s="59">
        <v>12370</v>
      </c>
    </row>
    <row r="68" spans="1:6" x14ac:dyDescent="0.25">
      <c r="A68" s="34" t="s">
        <v>92</v>
      </c>
      <c r="B68" s="34" t="s">
        <v>125</v>
      </c>
      <c r="C68" s="34" t="s">
        <v>95</v>
      </c>
      <c r="D68" s="34" t="s">
        <v>135</v>
      </c>
      <c r="E68" s="59" t="s">
        <v>13</v>
      </c>
      <c r="F68" s="59">
        <v>12333.5</v>
      </c>
    </row>
    <row r="69" spans="1:6" x14ac:dyDescent="0.25">
      <c r="A69" s="34" t="s">
        <v>92</v>
      </c>
      <c r="B69" s="34" t="s">
        <v>125</v>
      </c>
      <c r="C69" s="34" t="s">
        <v>95</v>
      </c>
      <c r="D69" s="34" t="s">
        <v>135</v>
      </c>
      <c r="E69" s="59" t="s">
        <v>6</v>
      </c>
      <c r="F69" s="59">
        <v>12444</v>
      </c>
    </row>
    <row r="70" spans="1:6" x14ac:dyDescent="0.25">
      <c r="A70" s="34" t="s">
        <v>92</v>
      </c>
      <c r="B70" s="34" t="s">
        <v>125</v>
      </c>
      <c r="C70" s="34" t="s">
        <v>95</v>
      </c>
      <c r="D70" s="34" t="s">
        <v>135</v>
      </c>
      <c r="E70" s="59" t="s">
        <v>157</v>
      </c>
      <c r="F70" s="59">
        <v>12475</v>
      </c>
    </row>
    <row r="71" spans="1:6" x14ac:dyDescent="0.25">
      <c r="A71" s="34" t="s">
        <v>92</v>
      </c>
      <c r="B71" s="34" t="s">
        <v>125</v>
      </c>
      <c r="C71" s="34" t="s">
        <v>95</v>
      </c>
      <c r="D71" s="34" t="s">
        <v>135</v>
      </c>
      <c r="E71" s="59" t="s">
        <v>161</v>
      </c>
      <c r="F71" s="59">
        <v>12595</v>
      </c>
    </row>
    <row r="72" spans="1:6" x14ac:dyDescent="0.25">
      <c r="A72" s="34" t="s">
        <v>92</v>
      </c>
      <c r="B72" s="34" t="s">
        <v>125</v>
      </c>
      <c r="C72" s="34" t="s">
        <v>96</v>
      </c>
      <c r="D72" s="34" t="s">
        <v>135</v>
      </c>
      <c r="E72" s="59" t="s">
        <v>23</v>
      </c>
      <c r="F72" s="59">
        <v>11555</v>
      </c>
    </row>
    <row r="73" spans="1:6" x14ac:dyDescent="0.25">
      <c r="A73" s="34" t="s">
        <v>92</v>
      </c>
      <c r="B73" s="34" t="s">
        <v>125</v>
      </c>
      <c r="C73" s="34" t="s">
        <v>96</v>
      </c>
      <c r="D73" s="34" t="s">
        <v>135</v>
      </c>
      <c r="E73" s="59" t="s">
        <v>22</v>
      </c>
      <c r="F73" s="59">
        <v>11850.5</v>
      </c>
    </row>
    <row r="74" spans="1:6" x14ac:dyDescent="0.25">
      <c r="A74" s="34" t="s">
        <v>92</v>
      </c>
      <c r="B74" s="34" t="s">
        <v>125</v>
      </c>
      <c r="C74" s="34" t="s">
        <v>96</v>
      </c>
      <c r="D74" s="34" t="s">
        <v>135</v>
      </c>
      <c r="E74" s="59" t="s">
        <v>21</v>
      </c>
      <c r="F74" s="59">
        <v>12079.5</v>
      </c>
    </row>
    <row r="75" spans="1:6" x14ac:dyDescent="0.25">
      <c r="A75" s="34" t="s">
        <v>92</v>
      </c>
      <c r="B75" s="34" t="s">
        <v>125</v>
      </c>
      <c r="C75" s="34" t="s">
        <v>96</v>
      </c>
      <c r="D75" s="34" t="s">
        <v>135</v>
      </c>
      <c r="E75" s="59" t="s">
        <v>20</v>
      </c>
      <c r="F75" s="59">
        <v>12150.5</v>
      </c>
    </row>
    <row r="76" spans="1:6" x14ac:dyDescent="0.25">
      <c r="A76" s="34" t="s">
        <v>92</v>
      </c>
      <c r="B76" s="34" t="s">
        <v>125</v>
      </c>
      <c r="C76" s="34" t="s">
        <v>96</v>
      </c>
      <c r="D76" s="34" t="s">
        <v>135</v>
      </c>
      <c r="E76" s="59" t="s">
        <v>19</v>
      </c>
      <c r="F76" s="59">
        <v>12109.5</v>
      </c>
    </row>
    <row r="77" spans="1:6" x14ac:dyDescent="0.25">
      <c r="A77" s="34" t="s">
        <v>92</v>
      </c>
      <c r="B77" s="34" t="s">
        <v>125</v>
      </c>
      <c r="C77" s="34" t="s">
        <v>96</v>
      </c>
      <c r="D77" s="34" t="s">
        <v>135</v>
      </c>
      <c r="E77" s="59" t="s">
        <v>18</v>
      </c>
      <c r="F77" s="59">
        <v>11986.5</v>
      </c>
    </row>
    <row r="78" spans="1:6" x14ac:dyDescent="0.25">
      <c r="A78" s="34" t="s">
        <v>92</v>
      </c>
      <c r="B78" s="34" t="s">
        <v>125</v>
      </c>
      <c r="C78" s="34" t="s">
        <v>96</v>
      </c>
      <c r="D78" s="34" t="s">
        <v>135</v>
      </c>
      <c r="E78" s="59" t="s">
        <v>17</v>
      </c>
      <c r="F78" s="59">
        <v>11870.5</v>
      </c>
    </row>
    <row r="79" spans="1:6" x14ac:dyDescent="0.25">
      <c r="A79" s="34" t="s">
        <v>92</v>
      </c>
      <c r="B79" s="34" t="s">
        <v>125</v>
      </c>
      <c r="C79" s="34" t="s">
        <v>96</v>
      </c>
      <c r="D79" s="34" t="s">
        <v>135</v>
      </c>
      <c r="E79" s="59" t="s">
        <v>16</v>
      </c>
      <c r="F79" s="59">
        <v>11749</v>
      </c>
    </row>
    <row r="80" spans="1:6" x14ac:dyDescent="0.25">
      <c r="A80" s="34" t="s">
        <v>92</v>
      </c>
      <c r="B80" s="34" t="s">
        <v>125</v>
      </c>
      <c r="C80" s="34" t="s">
        <v>96</v>
      </c>
      <c r="D80" s="34" t="s">
        <v>135</v>
      </c>
      <c r="E80" s="59" t="s">
        <v>15</v>
      </c>
      <c r="F80" s="59">
        <v>11552.5</v>
      </c>
    </row>
    <row r="81" spans="1:6" x14ac:dyDescent="0.25">
      <c r="A81" s="34" t="s">
        <v>92</v>
      </c>
      <c r="B81" s="34" t="s">
        <v>125</v>
      </c>
      <c r="C81" s="34" t="s">
        <v>96</v>
      </c>
      <c r="D81" s="34" t="s">
        <v>135</v>
      </c>
      <c r="E81" s="59" t="s">
        <v>14</v>
      </c>
      <c r="F81" s="59">
        <v>11286.5</v>
      </c>
    </row>
    <row r="82" spans="1:6" x14ac:dyDescent="0.25">
      <c r="A82" s="34" t="s">
        <v>92</v>
      </c>
      <c r="B82" s="34" t="s">
        <v>125</v>
      </c>
      <c r="C82" s="34" t="s">
        <v>96</v>
      </c>
      <c r="D82" s="34" t="s">
        <v>135</v>
      </c>
      <c r="E82" s="59" t="s">
        <v>13</v>
      </c>
      <c r="F82" s="59">
        <v>11116.5</v>
      </c>
    </row>
    <row r="83" spans="1:6" x14ac:dyDescent="0.25">
      <c r="A83" s="34" t="s">
        <v>92</v>
      </c>
      <c r="B83" s="34" t="s">
        <v>125</v>
      </c>
      <c r="C83" s="34" t="s">
        <v>96</v>
      </c>
      <c r="D83" s="34" t="s">
        <v>135</v>
      </c>
      <c r="E83" s="59" t="s">
        <v>6</v>
      </c>
      <c r="F83" s="59">
        <v>11035</v>
      </c>
    </row>
    <row r="84" spans="1:6" x14ac:dyDescent="0.25">
      <c r="A84" s="34" t="s">
        <v>92</v>
      </c>
      <c r="B84" s="34" t="s">
        <v>125</v>
      </c>
      <c r="C84" s="34" t="s">
        <v>96</v>
      </c>
      <c r="D84" s="34" t="s">
        <v>135</v>
      </c>
      <c r="E84" s="59" t="s">
        <v>157</v>
      </c>
      <c r="F84" s="59">
        <v>11082</v>
      </c>
    </row>
    <row r="85" spans="1:6" x14ac:dyDescent="0.25">
      <c r="A85" s="34" t="s">
        <v>92</v>
      </c>
      <c r="B85" s="34" t="s">
        <v>125</v>
      </c>
      <c r="C85" s="34" t="s">
        <v>96</v>
      </c>
      <c r="D85" s="34" t="s">
        <v>135</v>
      </c>
      <c r="E85" s="59" t="s">
        <v>161</v>
      </c>
      <c r="F85" s="59">
        <v>11101.5</v>
      </c>
    </row>
    <row r="86" spans="1:6" x14ac:dyDescent="0.25">
      <c r="A86" s="34" t="s">
        <v>92</v>
      </c>
      <c r="B86" s="34" t="s">
        <v>126</v>
      </c>
      <c r="C86" s="34" t="s">
        <v>95</v>
      </c>
      <c r="D86" s="34" t="s">
        <v>135</v>
      </c>
      <c r="E86" s="59" t="s">
        <v>23</v>
      </c>
      <c r="F86" s="59">
        <v>10992.5</v>
      </c>
    </row>
    <row r="87" spans="1:6" x14ac:dyDescent="0.25">
      <c r="A87" s="34" t="s">
        <v>92</v>
      </c>
      <c r="B87" s="34" t="s">
        <v>126</v>
      </c>
      <c r="C87" s="34" t="s">
        <v>95</v>
      </c>
      <c r="D87" s="34" t="s">
        <v>135</v>
      </c>
      <c r="E87" s="59" t="s">
        <v>22</v>
      </c>
      <c r="F87" s="59">
        <v>11106.5</v>
      </c>
    </row>
    <row r="88" spans="1:6" x14ac:dyDescent="0.25">
      <c r="A88" s="34" t="s">
        <v>92</v>
      </c>
      <c r="B88" s="34" t="s">
        <v>126</v>
      </c>
      <c r="C88" s="34" t="s">
        <v>95</v>
      </c>
      <c r="D88" s="34" t="s">
        <v>135</v>
      </c>
      <c r="E88" s="59" t="s">
        <v>21</v>
      </c>
      <c r="F88" s="59">
        <v>11255.5</v>
      </c>
    </row>
    <row r="89" spans="1:6" x14ac:dyDescent="0.25">
      <c r="A89" s="34" t="s">
        <v>92</v>
      </c>
      <c r="B89" s="34" t="s">
        <v>126</v>
      </c>
      <c r="C89" s="34" t="s">
        <v>95</v>
      </c>
      <c r="D89" s="34" t="s">
        <v>135</v>
      </c>
      <c r="E89" s="59" t="s">
        <v>20</v>
      </c>
      <c r="F89" s="59">
        <v>11282</v>
      </c>
    </row>
    <row r="90" spans="1:6" x14ac:dyDescent="0.25">
      <c r="A90" s="34" t="s">
        <v>92</v>
      </c>
      <c r="B90" s="34" t="s">
        <v>126</v>
      </c>
      <c r="C90" s="34" t="s">
        <v>95</v>
      </c>
      <c r="D90" s="34" t="s">
        <v>135</v>
      </c>
      <c r="E90" s="59" t="s">
        <v>19</v>
      </c>
      <c r="F90" s="59">
        <v>11272</v>
      </c>
    </row>
    <row r="91" spans="1:6" x14ac:dyDescent="0.25">
      <c r="A91" s="34" t="s">
        <v>92</v>
      </c>
      <c r="B91" s="34" t="s">
        <v>126</v>
      </c>
      <c r="C91" s="34" t="s">
        <v>95</v>
      </c>
      <c r="D91" s="34" t="s">
        <v>135</v>
      </c>
      <c r="E91" s="59" t="s">
        <v>18</v>
      </c>
      <c r="F91" s="59">
        <v>11336.5</v>
      </c>
    </row>
    <row r="92" spans="1:6" x14ac:dyDescent="0.25">
      <c r="A92" s="34" t="s">
        <v>92</v>
      </c>
      <c r="B92" s="34" t="s">
        <v>126</v>
      </c>
      <c r="C92" s="34" t="s">
        <v>95</v>
      </c>
      <c r="D92" s="34" t="s">
        <v>135</v>
      </c>
      <c r="E92" s="59" t="s">
        <v>17</v>
      </c>
      <c r="F92" s="59">
        <v>11441</v>
      </c>
    </row>
    <row r="93" spans="1:6" x14ac:dyDescent="0.25">
      <c r="A93" s="34" t="s">
        <v>92</v>
      </c>
      <c r="B93" s="34" t="s">
        <v>126</v>
      </c>
      <c r="C93" s="34" t="s">
        <v>95</v>
      </c>
      <c r="D93" s="34" t="s">
        <v>135</v>
      </c>
      <c r="E93" s="59" t="s">
        <v>16</v>
      </c>
      <c r="F93" s="59">
        <v>11683.5</v>
      </c>
    </row>
    <row r="94" spans="1:6" x14ac:dyDescent="0.25">
      <c r="A94" s="34" t="s">
        <v>92</v>
      </c>
      <c r="B94" s="34" t="s">
        <v>126</v>
      </c>
      <c r="C94" s="34" t="s">
        <v>95</v>
      </c>
      <c r="D94" s="34" t="s">
        <v>135</v>
      </c>
      <c r="E94" s="59" t="s">
        <v>15</v>
      </c>
      <c r="F94" s="59">
        <v>11881</v>
      </c>
    </row>
    <row r="95" spans="1:6" x14ac:dyDescent="0.25">
      <c r="A95" s="34" t="s">
        <v>92</v>
      </c>
      <c r="B95" s="34" t="s">
        <v>126</v>
      </c>
      <c r="C95" s="34" t="s">
        <v>95</v>
      </c>
      <c r="D95" s="34" t="s">
        <v>135</v>
      </c>
      <c r="E95" s="59" t="s">
        <v>14</v>
      </c>
      <c r="F95" s="59">
        <v>12292</v>
      </c>
    </row>
    <row r="96" spans="1:6" x14ac:dyDescent="0.25">
      <c r="A96" s="34" t="s">
        <v>92</v>
      </c>
      <c r="B96" s="34" t="s">
        <v>126</v>
      </c>
      <c r="C96" s="34" t="s">
        <v>95</v>
      </c>
      <c r="D96" s="34" t="s">
        <v>135</v>
      </c>
      <c r="E96" s="59" t="s">
        <v>13</v>
      </c>
      <c r="F96" s="59">
        <v>12838</v>
      </c>
    </row>
    <row r="97" spans="1:6" x14ac:dyDescent="0.25">
      <c r="A97" s="34" t="s">
        <v>92</v>
      </c>
      <c r="B97" s="34" t="s">
        <v>126</v>
      </c>
      <c r="C97" s="34" t="s">
        <v>95</v>
      </c>
      <c r="D97" s="34" t="s">
        <v>135</v>
      </c>
      <c r="E97" s="59" t="s">
        <v>6</v>
      </c>
      <c r="F97" s="59">
        <v>13387</v>
      </c>
    </row>
    <row r="98" spans="1:6" x14ac:dyDescent="0.25">
      <c r="A98" s="34" t="s">
        <v>92</v>
      </c>
      <c r="B98" s="34" t="s">
        <v>126</v>
      </c>
      <c r="C98" s="34" t="s">
        <v>95</v>
      </c>
      <c r="D98" s="34" t="s">
        <v>135</v>
      </c>
      <c r="E98" s="59" t="s">
        <v>157</v>
      </c>
      <c r="F98" s="59">
        <v>13869</v>
      </c>
    </row>
    <row r="99" spans="1:6" x14ac:dyDescent="0.25">
      <c r="A99" s="34" t="s">
        <v>92</v>
      </c>
      <c r="B99" s="34" t="s">
        <v>126</v>
      </c>
      <c r="C99" s="34" t="s">
        <v>95</v>
      </c>
      <c r="D99" s="34" t="s">
        <v>135</v>
      </c>
      <c r="E99" s="59" t="s">
        <v>161</v>
      </c>
      <c r="F99" s="59">
        <v>14143.5</v>
      </c>
    </row>
    <row r="100" spans="1:6" x14ac:dyDescent="0.25">
      <c r="A100" s="34" t="s">
        <v>92</v>
      </c>
      <c r="B100" s="34" t="s">
        <v>126</v>
      </c>
      <c r="C100" s="34" t="s">
        <v>96</v>
      </c>
      <c r="D100" s="34" t="s">
        <v>135</v>
      </c>
      <c r="E100" s="59" t="s">
        <v>23</v>
      </c>
      <c r="F100" s="59">
        <v>9964</v>
      </c>
    </row>
    <row r="101" spans="1:6" x14ac:dyDescent="0.25">
      <c r="A101" s="34" t="s">
        <v>92</v>
      </c>
      <c r="B101" s="34" t="s">
        <v>126</v>
      </c>
      <c r="C101" s="34" t="s">
        <v>96</v>
      </c>
      <c r="D101" s="34" t="s">
        <v>135</v>
      </c>
      <c r="E101" s="59" t="s">
        <v>22</v>
      </c>
      <c r="F101" s="59">
        <v>10017.5</v>
      </c>
    </row>
    <row r="102" spans="1:6" x14ac:dyDescent="0.25">
      <c r="A102" s="34" t="s">
        <v>92</v>
      </c>
      <c r="B102" s="34" t="s">
        <v>126</v>
      </c>
      <c r="C102" s="34" t="s">
        <v>96</v>
      </c>
      <c r="D102" s="34" t="s">
        <v>135</v>
      </c>
      <c r="E102" s="59" t="s">
        <v>21</v>
      </c>
      <c r="F102" s="59">
        <v>10005.5</v>
      </c>
    </row>
    <row r="103" spans="1:6" x14ac:dyDescent="0.25">
      <c r="A103" s="34" t="s">
        <v>92</v>
      </c>
      <c r="B103" s="34" t="s">
        <v>126</v>
      </c>
      <c r="C103" s="34" t="s">
        <v>96</v>
      </c>
      <c r="D103" s="34" t="s">
        <v>135</v>
      </c>
      <c r="E103" s="34" t="s">
        <v>20</v>
      </c>
      <c r="F103" s="34">
        <v>10020.5</v>
      </c>
    </row>
    <row r="104" spans="1:6" x14ac:dyDescent="0.25">
      <c r="A104" s="34" t="s">
        <v>92</v>
      </c>
      <c r="B104" s="34" t="s">
        <v>126</v>
      </c>
      <c r="C104" s="34" t="s">
        <v>96</v>
      </c>
      <c r="D104" s="34" t="s">
        <v>135</v>
      </c>
      <c r="E104" s="34" t="s">
        <v>19</v>
      </c>
      <c r="F104" s="34">
        <v>10042</v>
      </c>
    </row>
    <row r="105" spans="1:6" x14ac:dyDescent="0.25">
      <c r="A105" s="34" t="s">
        <v>92</v>
      </c>
      <c r="B105" s="34" t="s">
        <v>126</v>
      </c>
      <c r="C105" s="34" t="s">
        <v>96</v>
      </c>
      <c r="D105" s="34" t="s">
        <v>135</v>
      </c>
      <c r="E105" s="34" t="s">
        <v>18</v>
      </c>
      <c r="F105" s="34">
        <v>10097.5</v>
      </c>
    </row>
    <row r="106" spans="1:6" x14ac:dyDescent="0.25">
      <c r="A106" s="34" t="s">
        <v>92</v>
      </c>
      <c r="B106" s="34" t="s">
        <v>126</v>
      </c>
      <c r="C106" s="34" t="s">
        <v>96</v>
      </c>
      <c r="D106" s="34" t="s">
        <v>135</v>
      </c>
      <c r="E106" s="34" t="s">
        <v>17</v>
      </c>
      <c r="F106" s="34">
        <v>10269</v>
      </c>
    </row>
    <row r="107" spans="1:6" x14ac:dyDescent="0.25">
      <c r="A107" s="34" t="s">
        <v>92</v>
      </c>
      <c r="B107" s="34" t="s">
        <v>126</v>
      </c>
      <c r="C107" s="34" t="s">
        <v>96</v>
      </c>
      <c r="D107" s="34" t="s">
        <v>135</v>
      </c>
      <c r="E107" s="34" t="s">
        <v>16</v>
      </c>
      <c r="F107" s="34">
        <v>10493</v>
      </c>
    </row>
    <row r="108" spans="1:6" x14ac:dyDescent="0.25">
      <c r="A108" s="34" t="s">
        <v>92</v>
      </c>
      <c r="B108" s="34" t="s">
        <v>126</v>
      </c>
      <c r="C108" s="34" t="s">
        <v>96</v>
      </c>
      <c r="D108" s="34" t="s">
        <v>135</v>
      </c>
      <c r="E108" s="34" t="s">
        <v>15</v>
      </c>
      <c r="F108" s="34">
        <v>10727</v>
      </c>
    </row>
    <row r="109" spans="1:6" x14ac:dyDescent="0.25">
      <c r="A109" s="34" t="s">
        <v>92</v>
      </c>
      <c r="B109" s="34" t="s">
        <v>126</v>
      </c>
      <c r="C109" s="34" t="s">
        <v>96</v>
      </c>
      <c r="D109" s="34" t="s">
        <v>135</v>
      </c>
      <c r="E109" s="34" t="s">
        <v>14</v>
      </c>
      <c r="F109" s="34">
        <v>11049</v>
      </c>
    </row>
    <row r="110" spans="1:6" x14ac:dyDescent="0.25">
      <c r="A110" s="34" t="s">
        <v>92</v>
      </c>
      <c r="B110" s="34" t="s">
        <v>126</v>
      </c>
      <c r="C110" s="34" t="s">
        <v>96</v>
      </c>
      <c r="D110" s="34" t="s">
        <v>135</v>
      </c>
      <c r="E110" s="34" t="s">
        <v>13</v>
      </c>
      <c r="F110" s="34">
        <v>11552</v>
      </c>
    </row>
    <row r="111" spans="1:6" x14ac:dyDescent="0.25">
      <c r="A111" s="34" t="s">
        <v>92</v>
      </c>
      <c r="B111" s="34" t="s">
        <v>126</v>
      </c>
      <c r="C111" s="34" t="s">
        <v>96</v>
      </c>
      <c r="D111" s="34" t="s">
        <v>135</v>
      </c>
      <c r="E111" s="34" t="s">
        <v>6</v>
      </c>
      <c r="F111" s="34">
        <v>12062.5</v>
      </c>
    </row>
    <row r="112" spans="1:6" x14ac:dyDescent="0.25">
      <c r="A112" s="34" t="s">
        <v>92</v>
      </c>
      <c r="B112" s="34" t="s">
        <v>126</v>
      </c>
      <c r="C112" s="34" t="s">
        <v>96</v>
      </c>
      <c r="D112" s="34" t="s">
        <v>135</v>
      </c>
      <c r="E112" s="34" t="s">
        <v>157</v>
      </c>
      <c r="F112" s="34">
        <v>12406.5</v>
      </c>
    </row>
    <row r="113" spans="1:6" x14ac:dyDescent="0.25">
      <c r="A113" s="34" t="s">
        <v>92</v>
      </c>
      <c r="B113" s="34" t="s">
        <v>126</v>
      </c>
      <c r="C113" s="34" t="s">
        <v>96</v>
      </c>
      <c r="D113" s="34" t="s">
        <v>135</v>
      </c>
      <c r="E113" s="34" t="s">
        <v>161</v>
      </c>
      <c r="F113" s="34">
        <v>12620</v>
      </c>
    </row>
    <row r="114" spans="1:6" x14ac:dyDescent="0.25">
      <c r="A114" s="34" t="s">
        <v>92</v>
      </c>
      <c r="B114" s="34" t="s">
        <v>127</v>
      </c>
      <c r="C114" s="34" t="s">
        <v>95</v>
      </c>
      <c r="D114" s="34" t="s">
        <v>135</v>
      </c>
      <c r="E114" s="34" t="s">
        <v>23</v>
      </c>
      <c r="F114" s="34">
        <v>12111.5</v>
      </c>
    </row>
    <row r="115" spans="1:6" x14ac:dyDescent="0.25">
      <c r="A115" s="34" t="s">
        <v>92</v>
      </c>
      <c r="B115" s="34" t="s">
        <v>127</v>
      </c>
      <c r="C115" s="34" t="s">
        <v>95</v>
      </c>
      <c r="D115" s="34" t="s">
        <v>135</v>
      </c>
      <c r="E115" s="34" t="s">
        <v>22</v>
      </c>
      <c r="F115" s="34">
        <v>12219</v>
      </c>
    </row>
    <row r="116" spans="1:6" x14ac:dyDescent="0.25">
      <c r="A116" s="34" t="s">
        <v>92</v>
      </c>
      <c r="B116" s="34" t="s">
        <v>127</v>
      </c>
      <c r="C116" s="34" t="s">
        <v>95</v>
      </c>
      <c r="D116" s="34" t="s">
        <v>135</v>
      </c>
      <c r="E116" s="34" t="s">
        <v>21</v>
      </c>
      <c r="F116" s="34">
        <v>12268.5</v>
      </c>
    </row>
    <row r="117" spans="1:6" x14ac:dyDescent="0.25">
      <c r="A117" s="34" t="s">
        <v>92</v>
      </c>
      <c r="B117" s="34" t="s">
        <v>127</v>
      </c>
      <c r="C117" s="34" t="s">
        <v>95</v>
      </c>
      <c r="D117" s="34" t="s">
        <v>135</v>
      </c>
      <c r="E117" s="34" t="s">
        <v>20</v>
      </c>
      <c r="F117" s="34">
        <v>12224</v>
      </c>
    </row>
    <row r="118" spans="1:6" x14ac:dyDescent="0.25">
      <c r="A118" s="34" t="s">
        <v>92</v>
      </c>
      <c r="B118" s="34" t="s">
        <v>127</v>
      </c>
      <c r="C118" s="34" t="s">
        <v>95</v>
      </c>
      <c r="D118" s="34" t="s">
        <v>135</v>
      </c>
      <c r="E118" s="34" t="s">
        <v>19</v>
      </c>
      <c r="F118" s="34">
        <v>12080</v>
      </c>
    </row>
    <row r="119" spans="1:6" x14ac:dyDescent="0.25">
      <c r="A119" s="34" t="s">
        <v>92</v>
      </c>
      <c r="B119" s="34" t="s">
        <v>127</v>
      </c>
      <c r="C119" s="34" t="s">
        <v>95</v>
      </c>
      <c r="D119" s="34" t="s">
        <v>135</v>
      </c>
      <c r="E119" s="34" t="s">
        <v>18</v>
      </c>
      <c r="F119" s="34">
        <v>11933</v>
      </c>
    </row>
    <row r="120" spans="1:6" x14ac:dyDescent="0.25">
      <c r="A120" s="34" t="s">
        <v>92</v>
      </c>
      <c r="B120" s="34" t="s">
        <v>127</v>
      </c>
      <c r="C120" s="34" t="s">
        <v>95</v>
      </c>
      <c r="D120" s="34" t="s">
        <v>135</v>
      </c>
      <c r="E120" s="34" t="s">
        <v>17</v>
      </c>
      <c r="F120" s="34">
        <v>11770</v>
      </c>
    </row>
    <row r="121" spans="1:6" x14ac:dyDescent="0.25">
      <c r="A121" s="34" t="s">
        <v>92</v>
      </c>
      <c r="B121" s="34" t="s">
        <v>127</v>
      </c>
      <c r="C121" s="34" t="s">
        <v>95</v>
      </c>
      <c r="D121" s="34" t="s">
        <v>135</v>
      </c>
      <c r="E121" s="34" t="s">
        <v>16</v>
      </c>
      <c r="F121" s="34">
        <v>11670</v>
      </c>
    </row>
    <row r="122" spans="1:6" x14ac:dyDescent="0.25">
      <c r="A122" s="34" t="s">
        <v>92</v>
      </c>
      <c r="B122" s="34" t="s">
        <v>127</v>
      </c>
      <c r="C122" s="34" t="s">
        <v>95</v>
      </c>
      <c r="D122" s="34" t="s">
        <v>135</v>
      </c>
      <c r="E122" s="34" t="s">
        <v>15</v>
      </c>
      <c r="F122" s="34">
        <v>11762.5</v>
      </c>
    </row>
    <row r="123" spans="1:6" x14ac:dyDescent="0.25">
      <c r="A123" s="34" t="s">
        <v>92</v>
      </c>
      <c r="B123" s="34" t="s">
        <v>127</v>
      </c>
      <c r="C123" s="34" t="s">
        <v>95</v>
      </c>
      <c r="D123" s="34" t="s">
        <v>135</v>
      </c>
      <c r="E123" s="34" t="s">
        <v>14</v>
      </c>
      <c r="F123" s="34">
        <v>11898</v>
      </c>
    </row>
    <row r="124" spans="1:6" x14ac:dyDescent="0.25">
      <c r="A124" s="34" t="s">
        <v>92</v>
      </c>
      <c r="B124" s="34" t="s">
        <v>127</v>
      </c>
      <c r="C124" s="34" t="s">
        <v>95</v>
      </c>
      <c r="D124" s="34" t="s">
        <v>135</v>
      </c>
      <c r="E124" s="34" t="s">
        <v>13</v>
      </c>
      <c r="F124" s="34">
        <v>12044</v>
      </c>
    </row>
    <row r="125" spans="1:6" x14ac:dyDescent="0.25">
      <c r="A125" s="34" t="s">
        <v>92</v>
      </c>
      <c r="B125" s="34" t="s">
        <v>127</v>
      </c>
      <c r="C125" s="34" t="s">
        <v>95</v>
      </c>
      <c r="D125" s="34" t="s">
        <v>135</v>
      </c>
      <c r="E125" s="34" t="s">
        <v>6</v>
      </c>
      <c r="F125" s="34">
        <v>12178.5</v>
      </c>
    </row>
    <row r="126" spans="1:6" x14ac:dyDescent="0.25">
      <c r="A126" s="34" t="s">
        <v>92</v>
      </c>
      <c r="B126" s="34" t="s">
        <v>127</v>
      </c>
      <c r="C126" s="34" t="s">
        <v>95</v>
      </c>
      <c r="D126" s="34" t="s">
        <v>135</v>
      </c>
      <c r="E126" s="34" t="s">
        <v>157</v>
      </c>
      <c r="F126" s="34">
        <v>12322.5</v>
      </c>
    </row>
    <row r="127" spans="1:6" x14ac:dyDescent="0.25">
      <c r="A127" s="34" t="s">
        <v>92</v>
      </c>
      <c r="B127" s="34" t="s">
        <v>127</v>
      </c>
      <c r="C127" s="34" t="s">
        <v>95</v>
      </c>
      <c r="D127" s="34" t="s">
        <v>135</v>
      </c>
      <c r="E127" s="34" t="s">
        <v>161</v>
      </c>
      <c r="F127" s="34">
        <v>12348</v>
      </c>
    </row>
    <row r="128" spans="1:6" x14ac:dyDescent="0.25">
      <c r="A128" s="34" t="s">
        <v>92</v>
      </c>
      <c r="B128" s="34" t="s">
        <v>127</v>
      </c>
      <c r="C128" s="34" t="s">
        <v>96</v>
      </c>
      <c r="D128" s="34" t="s">
        <v>135</v>
      </c>
      <c r="E128" s="34" t="s">
        <v>23</v>
      </c>
      <c r="F128" s="34">
        <v>11474</v>
      </c>
    </row>
    <row r="129" spans="1:6" x14ac:dyDescent="0.25">
      <c r="A129" s="34" t="s">
        <v>92</v>
      </c>
      <c r="B129" s="34" t="s">
        <v>127</v>
      </c>
      <c r="C129" s="34" t="s">
        <v>96</v>
      </c>
      <c r="D129" s="34" t="s">
        <v>135</v>
      </c>
      <c r="E129" s="34" t="s">
        <v>22</v>
      </c>
      <c r="F129" s="34">
        <v>11505</v>
      </c>
    </row>
    <row r="130" spans="1:6" x14ac:dyDescent="0.25">
      <c r="A130" s="34" t="s">
        <v>92</v>
      </c>
      <c r="B130" s="34" t="s">
        <v>127</v>
      </c>
      <c r="C130" s="34" t="s">
        <v>96</v>
      </c>
      <c r="D130" s="34" t="s">
        <v>135</v>
      </c>
      <c r="E130" s="34" t="s">
        <v>21</v>
      </c>
      <c r="F130" s="34">
        <v>11533</v>
      </c>
    </row>
    <row r="131" spans="1:6" x14ac:dyDescent="0.25">
      <c r="A131" s="34" t="s">
        <v>92</v>
      </c>
      <c r="B131" s="34" t="s">
        <v>127</v>
      </c>
      <c r="C131" s="34" t="s">
        <v>96</v>
      </c>
      <c r="D131" s="34" t="s">
        <v>135</v>
      </c>
      <c r="E131" s="34" t="s">
        <v>20</v>
      </c>
      <c r="F131" s="34">
        <v>11473</v>
      </c>
    </row>
    <row r="132" spans="1:6" x14ac:dyDescent="0.25">
      <c r="A132" s="34" t="s">
        <v>92</v>
      </c>
      <c r="B132" s="34" t="s">
        <v>127</v>
      </c>
      <c r="C132" s="34" t="s">
        <v>96</v>
      </c>
      <c r="D132" s="34" t="s">
        <v>135</v>
      </c>
      <c r="E132" s="34" t="s">
        <v>19</v>
      </c>
      <c r="F132" s="34">
        <v>11396.5</v>
      </c>
    </row>
    <row r="133" spans="1:6" x14ac:dyDescent="0.25">
      <c r="A133" s="34" t="s">
        <v>92</v>
      </c>
      <c r="B133" s="34" t="s">
        <v>127</v>
      </c>
      <c r="C133" s="34" t="s">
        <v>96</v>
      </c>
      <c r="D133" s="34" t="s">
        <v>135</v>
      </c>
      <c r="E133" s="34" t="s">
        <v>18</v>
      </c>
      <c r="F133" s="34">
        <v>11243.5</v>
      </c>
    </row>
    <row r="134" spans="1:6" x14ac:dyDescent="0.25">
      <c r="A134" s="34" t="s">
        <v>92</v>
      </c>
      <c r="B134" s="34" t="s">
        <v>127</v>
      </c>
      <c r="C134" s="34" t="s">
        <v>96</v>
      </c>
      <c r="D134" s="34" t="s">
        <v>135</v>
      </c>
      <c r="E134" s="34" t="s">
        <v>17</v>
      </c>
      <c r="F134" s="34">
        <v>11091</v>
      </c>
    </row>
    <row r="135" spans="1:6" x14ac:dyDescent="0.25">
      <c r="A135" s="34" t="s">
        <v>92</v>
      </c>
      <c r="B135" s="34" t="s">
        <v>127</v>
      </c>
      <c r="C135" s="34" t="s">
        <v>96</v>
      </c>
      <c r="D135" s="34" t="s">
        <v>135</v>
      </c>
      <c r="E135" s="34" t="s">
        <v>16</v>
      </c>
      <c r="F135" s="34">
        <v>10961</v>
      </c>
    </row>
    <row r="136" spans="1:6" x14ac:dyDescent="0.25">
      <c r="A136" s="34" t="s">
        <v>92</v>
      </c>
      <c r="B136" s="34" t="s">
        <v>127</v>
      </c>
      <c r="C136" s="34" t="s">
        <v>96</v>
      </c>
      <c r="D136" s="34" t="s">
        <v>135</v>
      </c>
      <c r="E136" s="34" t="s">
        <v>15</v>
      </c>
      <c r="F136" s="34">
        <v>10927</v>
      </c>
    </row>
    <row r="137" spans="1:6" x14ac:dyDescent="0.25">
      <c r="A137" s="34" t="s">
        <v>92</v>
      </c>
      <c r="B137" s="34" t="s">
        <v>127</v>
      </c>
      <c r="C137" s="34" t="s">
        <v>96</v>
      </c>
      <c r="D137" s="34" t="s">
        <v>135</v>
      </c>
      <c r="E137" s="34" t="s">
        <v>14</v>
      </c>
      <c r="F137" s="34">
        <v>11096.5</v>
      </c>
    </row>
    <row r="138" spans="1:6" x14ac:dyDescent="0.25">
      <c r="A138" s="34" t="s">
        <v>92</v>
      </c>
      <c r="B138" s="34" t="s">
        <v>127</v>
      </c>
      <c r="C138" s="34" t="s">
        <v>96</v>
      </c>
      <c r="D138" s="34" t="s">
        <v>135</v>
      </c>
      <c r="E138" s="34" t="s">
        <v>13</v>
      </c>
      <c r="F138" s="34">
        <v>11105</v>
      </c>
    </row>
    <row r="139" spans="1:6" x14ac:dyDescent="0.25">
      <c r="A139" s="34" t="s">
        <v>92</v>
      </c>
      <c r="B139" s="34" t="s">
        <v>127</v>
      </c>
      <c r="C139" s="34" t="s">
        <v>96</v>
      </c>
      <c r="D139" s="34" t="s">
        <v>135</v>
      </c>
      <c r="E139" s="34" t="s">
        <v>6</v>
      </c>
      <c r="F139" s="34">
        <v>11297.5</v>
      </c>
    </row>
    <row r="140" spans="1:6" x14ac:dyDescent="0.25">
      <c r="A140" s="34" t="s">
        <v>92</v>
      </c>
      <c r="B140" s="34" t="s">
        <v>127</v>
      </c>
      <c r="C140" s="34" t="s">
        <v>96</v>
      </c>
      <c r="D140" s="34" t="s">
        <v>135</v>
      </c>
      <c r="E140" s="34" t="s">
        <v>157</v>
      </c>
      <c r="F140" s="34">
        <v>11360</v>
      </c>
    </row>
    <row r="141" spans="1:6" x14ac:dyDescent="0.25">
      <c r="A141" s="34" t="s">
        <v>92</v>
      </c>
      <c r="B141" s="34" t="s">
        <v>127</v>
      </c>
      <c r="C141" s="34" t="s">
        <v>96</v>
      </c>
      <c r="D141" s="34" t="s">
        <v>135</v>
      </c>
      <c r="E141" s="34" t="s">
        <v>161</v>
      </c>
      <c r="F141" s="34">
        <v>11482.5</v>
      </c>
    </row>
    <row r="142" spans="1:6" x14ac:dyDescent="0.25">
      <c r="A142" s="34" t="s">
        <v>92</v>
      </c>
      <c r="B142" s="34" t="s">
        <v>128</v>
      </c>
      <c r="C142" s="34" t="s">
        <v>95</v>
      </c>
      <c r="D142" s="34" t="s">
        <v>135</v>
      </c>
      <c r="E142" s="34" t="s">
        <v>23</v>
      </c>
      <c r="F142" s="34">
        <v>11477.5</v>
      </c>
    </row>
    <row r="143" spans="1:6" x14ac:dyDescent="0.25">
      <c r="A143" s="34" t="s">
        <v>92</v>
      </c>
      <c r="B143" s="34" t="s">
        <v>128</v>
      </c>
      <c r="C143" s="34" t="s">
        <v>95</v>
      </c>
      <c r="D143" s="34" t="s">
        <v>135</v>
      </c>
      <c r="E143" s="34" t="s">
        <v>22</v>
      </c>
      <c r="F143" s="34">
        <v>11477.5</v>
      </c>
    </row>
    <row r="144" spans="1:6" x14ac:dyDescent="0.25">
      <c r="A144" s="34" t="s">
        <v>92</v>
      </c>
      <c r="B144" s="34" t="s">
        <v>128</v>
      </c>
      <c r="C144" s="34" t="s">
        <v>95</v>
      </c>
      <c r="D144" s="34" t="s">
        <v>135</v>
      </c>
      <c r="E144" s="34" t="s">
        <v>21</v>
      </c>
      <c r="F144" s="34">
        <v>11460.5</v>
      </c>
    </row>
    <row r="145" spans="1:6" x14ac:dyDescent="0.25">
      <c r="A145" s="34" t="s">
        <v>92</v>
      </c>
      <c r="B145" s="34" t="s">
        <v>128</v>
      </c>
      <c r="C145" s="34" t="s">
        <v>95</v>
      </c>
      <c r="D145" s="34" t="s">
        <v>135</v>
      </c>
      <c r="E145" s="34" t="s">
        <v>20</v>
      </c>
      <c r="F145" s="34">
        <v>11581.5</v>
      </c>
    </row>
    <row r="146" spans="1:6" x14ac:dyDescent="0.25">
      <c r="A146" s="34" t="s">
        <v>92</v>
      </c>
      <c r="B146" s="34" t="s">
        <v>128</v>
      </c>
      <c r="C146" s="34" t="s">
        <v>95</v>
      </c>
      <c r="D146" s="34" t="s">
        <v>135</v>
      </c>
      <c r="E146" s="34" t="s">
        <v>19</v>
      </c>
      <c r="F146" s="34">
        <v>11750</v>
      </c>
    </row>
    <row r="147" spans="1:6" x14ac:dyDescent="0.25">
      <c r="A147" s="34" t="s">
        <v>92</v>
      </c>
      <c r="B147" s="34" t="s">
        <v>128</v>
      </c>
      <c r="C147" s="34" t="s">
        <v>95</v>
      </c>
      <c r="D147" s="34" t="s">
        <v>135</v>
      </c>
      <c r="E147" s="34" t="s">
        <v>18</v>
      </c>
      <c r="F147" s="34">
        <v>11913</v>
      </c>
    </row>
    <row r="148" spans="1:6" x14ac:dyDescent="0.25">
      <c r="A148" s="34" t="s">
        <v>92</v>
      </c>
      <c r="B148" s="34" t="s">
        <v>128</v>
      </c>
      <c r="C148" s="34" t="s">
        <v>95</v>
      </c>
      <c r="D148" s="34" t="s">
        <v>135</v>
      </c>
      <c r="E148" s="34" t="s">
        <v>17</v>
      </c>
      <c r="F148" s="34">
        <v>12167</v>
      </c>
    </row>
    <row r="149" spans="1:6" x14ac:dyDescent="0.25">
      <c r="A149" s="34" t="s">
        <v>92</v>
      </c>
      <c r="B149" s="34" t="s">
        <v>128</v>
      </c>
      <c r="C149" s="34" t="s">
        <v>95</v>
      </c>
      <c r="D149" s="34" t="s">
        <v>135</v>
      </c>
      <c r="E149" s="34" t="s">
        <v>16</v>
      </c>
      <c r="F149" s="34">
        <v>12309.5</v>
      </c>
    </row>
    <row r="150" spans="1:6" x14ac:dyDescent="0.25">
      <c r="A150" s="34" t="s">
        <v>92</v>
      </c>
      <c r="B150" s="34" t="s">
        <v>128</v>
      </c>
      <c r="C150" s="34" t="s">
        <v>95</v>
      </c>
      <c r="D150" s="34" t="s">
        <v>135</v>
      </c>
      <c r="E150" s="34" t="s">
        <v>15</v>
      </c>
      <c r="F150" s="34">
        <v>12343.5</v>
      </c>
    </row>
    <row r="151" spans="1:6" x14ac:dyDescent="0.25">
      <c r="A151" s="34" t="s">
        <v>92</v>
      </c>
      <c r="B151" s="34" t="s">
        <v>128</v>
      </c>
      <c r="C151" s="34" t="s">
        <v>95</v>
      </c>
      <c r="D151" s="34" t="s">
        <v>135</v>
      </c>
      <c r="E151" s="34" t="s">
        <v>14</v>
      </c>
      <c r="F151" s="34">
        <v>12464.5</v>
      </c>
    </row>
    <row r="152" spans="1:6" x14ac:dyDescent="0.25">
      <c r="A152" s="34" t="s">
        <v>92</v>
      </c>
      <c r="B152" s="34" t="s">
        <v>128</v>
      </c>
      <c r="C152" s="34" t="s">
        <v>95</v>
      </c>
      <c r="D152" s="34" t="s">
        <v>135</v>
      </c>
      <c r="E152" s="34" t="s">
        <v>13</v>
      </c>
      <c r="F152" s="34">
        <v>12621.5</v>
      </c>
    </row>
    <row r="153" spans="1:6" x14ac:dyDescent="0.25">
      <c r="A153" s="34" t="s">
        <v>92</v>
      </c>
      <c r="B153" s="34" t="s">
        <v>128</v>
      </c>
      <c r="C153" s="34" t="s">
        <v>95</v>
      </c>
      <c r="D153" s="34" t="s">
        <v>135</v>
      </c>
      <c r="E153" s="34" t="s">
        <v>6</v>
      </c>
      <c r="F153" s="34">
        <v>12750</v>
      </c>
    </row>
    <row r="154" spans="1:6" x14ac:dyDescent="0.25">
      <c r="A154" s="34" t="s">
        <v>92</v>
      </c>
      <c r="B154" s="34" t="s">
        <v>128</v>
      </c>
      <c r="C154" s="34" t="s">
        <v>95</v>
      </c>
      <c r="D154" s="34" t="s">
        <v>135</v>
      </c>
      <c r="E154" s="34" t="s">
        <v>157</v>
      </c>
      <c r="F154" s="34">
        <v>12823.5</v>
      </c>
    </row>
    <row r="155" spans="1:6" x14ac:dyDescent="0.25">
      <c r="A155" s="34" t="s">
        <v>92</v>
      </c>
      <c r="B155" s="34" t="s">
        <v>128</v>
      </c>
      <c r="C155" s="34" t="s">
        <v>95</v>
      </c>
      <c r="D155" s="34" t="s">
        <v>135</v>
      </c>
      <c r="E155" s="34" t="s">
        <v>161</v>
      </c>
      <c r="F155" s="34">
        <v>12882</v>
      </c>
    </row>
    <row r="156" spans="1:6" x14ac:dyDescent="0.25">
      <c r="A156" s="34" t="s">
        <v>92</v>
      </c>
      <c r="B156" s="34" t="s">
        <v>128</v>
      </c>
      <c r="C156" s="34" t="s">
        <v>96</v>
      </c>
      <c r="D156" s="34" t="s">
        <v>135</v>
      </c>
      <c r="E156" s="34" t="s">
        <v>23</v>
      </c>
      <c r="F156" s="34">
        <v>11186.5</v>
      </c>
    </row>
    <row r="157" spans="1:6" x14ac:dyDescent="0.25">
      <c r="A157" s="34" t="s">
        <v>92</v>
      </c>
      <c r="B157" s="34" t="s">
        <v>128</v>
      </c>
      <c r="C157" s="34" t="s">
        <v>96</v>
      </c>
      <c r="D157" s="34" t="s">
        <v>135</v>
      </c>
      <c r="E157" s="34" t="s">
        <v>22</v>
      </c>
      <c r="F157" s="34">
        <v>11068</v>
      </c>
    </row>
    <row r="158" spans="1:6" x14ac:dyDescent="0.25">
      <c r="A158" s="34" t="s">
        <v>92</v>
      </c>
      <c r="B158" s="34" t="s">
        <v>128</v>
      </c>
      <c r="C158" s="34" t="s">
        <v>96</v>
      </c>
      <c r="D158" s="34" t="s">
        <v>135</v>
      </c>
      <c r="E158" s="34" t="s">
        <v>21</v>
      </c>
      <c r="F158" s="34">
        <v>11064</v>
      </c>
    </row>
    <row r="159" spans="1:6" x14ac:dyDescent="0.25">
      <c r="A159" s="34" t="s">
        <v>92</v>
      </c>
      <c r="B159" s="34" t="s">
        <v>128</v>
      </c>
      <c r="C159" s="34" t="s">
        <v>96</v>
      </c>
      <c r="D159" s="34" t="s">
        <v>135</v>
      </c>
      <c r="E159" s="34" t="s">
        <v>20</v>
      </c>
      <c r="F159" s="34">
        <v>11178</v>
      </c>
    </row>
    <row r="160" spans="1:6" x14ac:dyDescent="0.25">
      <c r="A160" s="34" t="s">
        <v>92</v>
      </c>
      <c r="B160" s="34" t="s">
        <v>128</v>
      </c>
      <c r="C160" s="34" t="s">
        <v>96</v>
      </c>
      <c r="D160" s="34" t="s">
        <v>135</v>
      </c>
      <c r="E160" s="34" t="s">
        <v>19</v>
      </c>
      <c r="F160" s="34">
        <v>11280</v>
      </c>
    </row>
    <row r="161" spans="1:6" x14ac:dyDescent="0.25">
      <c r="A161" s="34" t="s">
        <v>92</v>
      </c>
      <c r="B161" s="34" t="s">
        <v>128</v>
      </c>
      <c r="C161" s="34" t="s">
        <v>96</v>
      </c>
      <c r="D161" s="34" t="s">
        <v>135</v>
      </c>
      <c r="E161" s="34" t="s">
        <v>18</v>
      </c>
      <c r="F161" s="34">
        <v>11332</v>
      </c>
    </row>
    <row r="162" spans="1:6" x14ac:dyDescent="0.25">
      <c r="A162" s="34" t="s">
        <v>92</v>
      </c>
      <c r="B162" s="34" t="s">
        <v>128</v>
      </c>
      <c r="C162" s="34" t="s">
        <v>96</v>
      </c>
      <c r="D162" s="34" t="s">
        <v>135</v>
      </c>
      <c r="E162" s="34" t="s">
        <v>17</v>
      </c>
      <c r="F162" s="34">
        <v>11484</v>
      </c>
    </row>
    <row r="163" spans="1:6" x14ac:dyDescent="0.25">
      <c r="A163" s="34" t="s">
        <v>92</v>
      </c>
      <c r="B163" s="34" t="s">
        <v>128</v>
      </c>
      <c r="C163" s="34" t="s">
        <v>96</v>
      </c>
      <c r="D163" s="34" t="s">
        <v>135</v>
      </c>
      <c r="E163" s="34" t="s">
        <v>16</v>
      </c>
      <c r="F163" s="34">
        <v>11632.5</v>
      </c>
    </row>
    <row r="164" spans="1:6" x14ac:dyDescent="0.25">
      <c r="A164" s="34" t="s">
        <v>92</v>
      </c>
      <c r="B164" s="34" t="s">
        <v>128</v>
      </c>
      <c r="C164" s="34" t="s">
        <v>96</v>
      </c>
      <c r="D164" s="34" t="s">
        <v>135</v>
      </c>
      <c r="E164" s="34" t="s">
        <v>15</v>
      </c>
      <c r="F164" s="34">
        <v>11762.5</v>
      </c>
    </row>
    <row r="165" spans="1:6" x14ac:dyDescent="0.25">
      <c r="A165" s="34" t="s">
        <v>92</v>
      </c>
      <c r="B165" s="34" t="s">
        <v>128</v>
      </c>
      <c r="C165" s="34" t="s">
        <v>96</v>
      </c>
      <c r="D165" s="34" t="s">
        <v>135</v>
      </c>
      <c r="E165" s="34" t="s">
        <v>14</v>
      </c>
      <c r="F165" s="34">
        <v>11863</v>
      </c>
    </row>
    <row r="166" spans="1:6" x14ac:dyDescent="0.25">
      <c r="A166" s="34" t="s">
        <v>92</v>
      </c>
      <c r="B166" s="34" t="s">
        <v>128</v>
      </c>
      <c r="C166" s="34" t="s">
        <v>96</v>
      </c>
      <c r="D166" s="34" t="s">
        <v>135</v>
      </c>
      <c r="E166" s="34" t="s">
        <v>13</v>
      </c>
      <c r="F166" s="34">
        <v>12033.5</v>
      </c>
    </row>
    <row r="167" spans="1:6" x14ac:dyDescent="0.25">
      <c r="A167" s="34" t="s">
        <v>92</v>
      </c>
      <c r="B167" s="34" t="s">
        <v>128</v>
      </c>
      <c r="C167" s="34" t="s">
        <v>96</v>
      </c>
      <c r="D167" s="34" t="s">
        <v>135</v>
      </c>
      <c r="E167" s="34" t="s">
        <v>6</v>
      </c>
      <c r="F167" s="34">
        <v>12106</v>
      </c>
    </row>
    <row r="168" spans="1:6" x14ac:dyDescent="0.25">
      <c r="A168" s="34" t="s">
        <v>92</v>
      </c>
      <c r="B168" s="34" t="s">
        <v>128</v>
      </c>
      <c r="C168" s="34" t="s">
        <v>96</v>
      </c>
      <c r="D168" s="34" t="s">
        <v>135</v>
      </c>
      <c r="E168" s="34" t="s">
        <v>157</v>
      </c>
      <c r="F168" s="34">
        <v>12215.5</v>
      </c>
    </row>
    <row r="169" spans="1:6" x14ac:dyDescent="0.25">
      <c r="A169" s="34" t="s">
        <v>92</v>
      </c>
      <c r="B169" s="34" t="s">
        <v>128</v>
      </c>
      <c r="C169" s="34" t="s">
        <v>96</v>
      </c>
      <c r="D169" s="34" t="s">
        <v>135</v>
      </c>
      <c r="E169" s="34" t="s">
        <v>161</v>
      </c>
      <c r="F169" s="34">
        <v>12139.5</v>
      </c>
    </row>
    <row r="170" spans="1:6" x14ac:dyDescent="0.25">
      <c r="A170" s="34" t="s">
        <v>92</v>
      </c>
      <c r="B170" s="34" t="s">
        <v>129</v>
      </c>
      <c r="C170" s="34" t="s">
        <v>95</v>
      </c>
      <c r="D170" s="34" t="s">
        <v>135</v>
      </c>
      <c r="E170" s="34" t="s">
        <v>23</v>
      </c>
      <c r="F170" s="34">
        <v>12510.5</v>
      </c>
    </row>
    <row r="171" spans="1:6" x14ac:dyDescent="0.25">
      <c r="A171" s="34" t="s">
        <v>92</v>
      </c>
      <c r="B171" s="34" t="s">
        <v>129</v>
      </c>
      <c r="C171" s="34" t="s">
        <v>95</v>
      </c>
      <c r="D171" s="34" t="s">
        <v>135</v>
      </c>
      <c r="E171" s="34" t="s">
        <v>22</v>
      </c>
      <c r="F171" s="34">
        <v>12560.5</v>
      </c>
    </row>
    <row r="172" spans="1:6" x14ac:dyDescent="0.25">
      <c r="A172" s="34" t="s">
        <v>92</v>
      </c>
      <c r="B172" s="34" t="s">
        <v>129</v>
      </c>
      <c r="C172" s="34" t="s">
        <v>95</v>
      </c>
      <c r="D172" s="34" t="s">
        <v>135</v>
      </c>
      <c r="E172" s="34" t="s">
        <v>21</v>
      </c>
      <c r="F172" s="34">
        <v>12548</v>
      </c>
    </row>
    <row r="173" spans="1:6" x14ac:dyDescent="0.25">
      <c r="A173" s="34" t="s">
        <v>92</v>
      </c>
      <c r="B173" s="34" t="s">
        <v>129</v>
      </c>
      <c r="C173" s="34" t="s">
        <v>95</v>
      </c>
      <c r="D173" s="34" t="s">
        <v>135</v>
      </c>
      <c r="E173" s="34" t="s">
        <v>20</v>
      </c>
      <c r="F173" s="34">
        <v>12400</v>
      </c>
    </row>
    <row r="174" spans="1:6" x14ac:dyDescent="0.25">
      <c r="A174" s="34" t="s">
        <v>92</v>
      </c>
      <c r="B174" s="34" t="s">
        <v>129</v>
      </c>
      <c r="C174" s="34" t="s">
        <v>95</v>
      </c>
      <c r="D174" s="34" t="s">
        <v>135</v>
      </c>
      <c r="E174" s="34" t="s">
        <v>19</v>
      </c>
      <c r="F174" s="34">
        <v>12242</v>
      </c>
    </row>
    <row r="175" spans="1:6" x14ac:dyDescent="0.25">
      <c r="A175" s="34" t="s">
        <v>92</v>
      </c>
      <c r="B175" s="34" t="s">
        <v>129</v>
      </c>
      <c r="C175" s="34" t="s">
        <v>95</v>
      </c>
      <c r="D175" s="34" t="s">
        <v>135</v>
      </c>
      <c r="E175" s="34" t="s">
        <v>18</v>
      </c>
      <c r="F175" s="34">
        <v>12054</v>
      </c>
    </row>
    <row r="176" spans="1:6" x14ac:dyDescent="0.25">
      <c r="A176" s="34" t="s">
        <v>92</v>
      </c>
      <c r="B176" s="34" t="s">
        <v>129</v>
      </c>
      <c r="C176" s="34" t="s">
        <v>95</v>
      </c>
      <c r="D176" s="34" t="s">
        <v>135</v>
      </c>
      <c r="E176" s="34" t="s">
        <v>17</v>
      </c>
      <c r="F176" s="34">
        <v>11808</v>
      </c>
    </row>
    <row r="177" spans="1:6" x14ac:dyDescent="0.25">
      <c r="A177" s="34" t="s">
        <v>92</v>
      </c>
      <c r="B177" s="34" t="s">
        <v>129</v>
      </c>
      <c r="C177" s="34" t="s">
        <v>95</v>
      </c>
      <c r="D177" s="34" t="s">
        <v>135</v>
      </c>
      <c r="E177" s="34" t="s">
        <v>16</v>
      </c>
      <c r="F177" s="34">
        <v>11625</v>
      </c>
    </row>
    <row r="178" spans="1:6" x14ac:dyDescent="0.25">
      <c r="A178" s="34" t="s">
        <v>92</v>
      </c>
      <c r="B178" s="34" t="s">
        <v>129</v>
      </c>
      <c r="C178" s="34" t="s">
        <v>95</v>
      </c>
      <c r="D178" s="34" t="s">
        <v>135</v>
      </c>
      <c r="E178" s="34" t="s">
        <v>15</v>
      </c>
      <c r="F178" s="34">
        <v>11485</v>
      </c>
    </row>
    <row r="179" spans="1:6" x14ac:dyDescent="0.25">
      <c r="A179" s="34" t="s">
        <v>92</v>
      </c>
      <c r="B179" s="34" t="s">
        <v>129</v>
      </c>
      <c r="C179" s="34" t="s">
        <v>95</v>
      </c>
      <c r="D179" s="34" t="s">
        <v>135</v>
      </c>
      <c r="E179" s="34" t="s">
        <v>14</v>
      </c>
      <c r="F179" s="34">
        <v>11335</v>
      </c>
    </row>
    <row r="180" spans="1:6" x14ac:dyDescent="0.25">
      <c r="A180" s="34" t="s">
        <v>92</v>
      </c>
      <c r="B180" s="34" t="s">
        <v>129</v>
      </c>
      <c r="C180" s="34" t="s">
        <v>95</v>
      </c>
      <c r="D180" s="34" t="s">
        <v>135</v>
      </c>
      <c r="E180" s="34" t="s">
        <v>13</v>
      </c>
      <c r="F180" s="34">
        <v>11185.5</v>
      </c>
    </row>
    <row r="181" spans="1:6" x14ac:dyDescent="0.25">
      <c r="A181" s="34" t="s">
        <v>92</v>
      </c>
      <c r="B181" s="34" t="s">
        <v>129</v>
      </c>
      <c r="C181" s="34" t="s">
        <v>95</v>
      </c>
      <c r="D181" s="34" t="s">
        <v>135</v>
      </c>
      <c r="E181" s="34" t="s">
        <v>6</v>
      </c>
      <c r="F181" s="34">
        <v>11215.5</v>
      </c>
    </row>
    <row r="182" spans="1:6" x14ac:dyDescent="0.25">
      <c r="A182" s="34" t="s">
        <v>92</v>
      </c>
      <c r="B182" s="34" t="s">
        <v>129</v>
      </c>
      <c r="C182" s="34" t="s">
        <v>95</v>
      </c>
      <c r="D182" s="34" t="s">
        <v>135</v>
      </c>
      <c r="E182" s="34" t="s">
        <v>157</v>
      </c>
      <c r="F182" s="34">
        <v>11256</v>
      </c>
    </row>
    <row r="183" spans="1:6" x14ac:dyDescent="0.25">
      <c r="A183" s="34" t="s">
        <v>92</v>
      </c>
      <c r="B183" s="34" t="s">
        <v>129</v>
      </c>
      <c r="C183" s="34" t="s">
        <v>95</v>
      </c>
      <c r="D183" s="34" t="s">
        <v>135</v>
      </c>
      <c r="E183" s="34" t="s">
        <v>161</v>
      </c>
      <c r="F183" s="34">
        <v>11406</v>
      </c>
    </row>
    <row r="184" spans="1:6" x14ac:dyDescent="0.25">
      <c r="A184" s="34" t="s">
        <v>92</v>
      </c>
      <c r="B184" s="34" t="s">
        <v>129</v>
      </c>
      <c r="C184" s="34" t="s">
        <v>96</v>
      </c>
      <c r="D184" s="34" t="s">
        <v>135</v>
      </c>
      <c r="E184" s="34" t="s">
        <v>23</v>
      </c>
      <c r="F184" s="34">
        <v>11908</v>
      </c>
    </row>
    <row r="185" spans="1:6" x14ac:dyDescent="0.25">
      <c r="A185" s="34" t="s">
        <v>92</v>
      </c>
      <c r="B185" s="34" t="s">
        <v>129</v>
      </c>
      <c r="C185" s="34" t="s">
        <v>96</v>
      </c>
      <c r="D185" s="34" t="s">
        <v>135</v>
      </c>
      <c r="E185" s="34" t="s">
        <v>22</v>
      </c>
      <c r="F185" s="34">
        <v>12025.5</v>
      </c>
    </row>
    <row r="186" spans="1:6" x14ac:dyDescent="0.25">
      <c r="A186" s="34" t="s">
        <v>92</v>
      </c>
      <c r="B186" s="34" t="s">
        <v>129</v>
      </c>
      <c r="C186" s="34" t="s">
        <v>96</v>
      </c>
      <c r="D186" s="34" t="s">
        <v>135</v>
      </c>
      <c r="E186" s="34" t="s">
        <v>21</v>
      </c>
      <c r="F186" s="34">
        <v>12022.5</v>
      </c>
    </row>
    <row r="187" spans="1:6" x14ac:dyDescent="0.25">
      <c r="A187" s="34" t="s">
        <v>92</v>
      </c>
      <c r="B187" s="34" t="s">
        <v>129</v>
      </c>
      <c r="C187" s="34" t="s">
        <v>96</v>
      </c>
      <c r="D187" s="34" t="s">
        <v>135</v>
      </c>
      <c r="E187" s="34" t="s">
        <v>20</v>
      </c>
      <c r="F187" s="34">
        <v>11955</v>
      </c>
    </row>
    <row r="188" spans="1:6" x14ac:dyDescent="0.25">
      <c r="A188" s="34" t="s">
        <v>92</v>
      </c>
      <c r="B188" s="34" t="s">
        <v>129</v>
      </c>
      <c r="C188" s="34" t="s">
        <v>96</v>
      </c>
      <c r="D188" s="34" t="s">
        <v>135</v>
      </c>
      <c r="E188" s="34" t="s">
        <v>19</v>
      </c>
      <c r="F188" s="34">
        <v>11850</v>
      </c>
    </row>
    <row r="189" spans="1:6" x14ac:dyDescent="0.25">
      <c r="A189" s="34" t="s">
        <v>92</v>
      </c>
      <c r="B189" s="34" t="s">
        <v>129</v>
      </c>
      <c r="C189" s="34" t="s">
        <v>96</v>
      </c>
      <c r="D189" s="34" t="s">
        <v>135</v>
      </c>
      <c r="E189" s="34" t="s">
        <v>18</v>
      </c>
      <c r="F189" s="34">
        <v>11726.5</v>
      </c>
    </row>
    <row r="190" spans="1:6" x14ac:dyDescent="0.25">
      <c r="A190" s="34" t="s">
        <v>92</v>
      </c>
      <c r="B190" s="34" t="s">
        <v>129</v>
      </c>
      <c r="C190" s="34" t="s">
        <v>96</v>
      </c>
      <c r="D190" s="34" t="s">
        <v>135</v>
      </c>
      <c r="E190" s="34" t="s">
        <v>17</v>
      </c>
      <c r="F190" s="34">
        <v>11601.5</v>
      </c>
    </row>
    <row r="191" spans="1:6" x14ac:dyDescent="0.25">
      <c r="A191" s="34" t="s">
        <v>92</v>
      </c>
      <c r="B191" s="34" t="s">
        <v>129</v>
      </c>
      <c r="C191" s="34" t="s">
        <v>96</v>
      </c>
      <c r="D191" s="34" t="s">
        <v>135</v>
      </c>
      <c r="E191" s="34" t="s">
        <v>16</v>
      </c>
      <c r="F191" s="34">
        <v>11393.5</v>
      </c>
    </row>
    <row r="192" spans="1:6" x14ac:dyDescent="0.25">
      <c r="A192" s="34" t="s">
        <v>92</v>
      </c>
      <c r="B192" s="34" t="s">
        <v>129</v>
      </c>
      <c r="C192" s="34" t="s">
        <v>96</v>
      </c>
      <c r="D192" s="34" t="s">
        <v>135</v>
      </c>
      <c r="E192" s="34" t="s">
        <v>15</v>
      </c>
      <c r="F192" s="34">
        <v>11226.5</v>
      </c>
    </row>
    <row r="193" spans="1:6" x14ac:dyDescent="0.25">
      <c r="A193" s="34" t="s">
        <v>92</v>
      </c>
      <c r="B193" s="34" t="s">
        <v>129</v>
      </c>
      <c r="C193" s="34" t="s">
        <v>96</v>
      </c>
      <c r="D193" s="34" t="s">
        <v>135</v>
      </c>
      <c r="E193" s="34" t="s">
        <v>14</v>
      </c>
      <c r="F193" s="34">
        <v>11081</v>
      </c>
    </row>
    <row r="194" spans="1:6" x14ac:dyDescent="0.25">
      <c r="A194" s="34" t="s">
        <v>92</v>
      </c>
      <c r="B194" s="34" t="s">
        <v>129</v>
      </c>
      <c r="C194" s="34" t="s">
        <v>96</v>
      </c>
      <c r="D194" s="34" t="s">
        <v>135</v>
      </c>
      <c r="E194" s="34" t="s">
        <v>13</v>
      </c>
      <c r="F194" s="34">
        <v>10967</v>
      </c>
    </row>
    <row r="195" spans="1:6" x14ac:dyDescent="0.25">
      <c r="A195" s="34" t="s">
        <v>92</v>
      </c>
      <c r="B195" s="34" t="s">
        <v>129</v>
      </c>
      <c r="C195" s="34" t="s">
        <v>96</v>
      </c>
      <c r="D195" s="34" t="s">
        <v>135</v>
      </c>
      <c r="E195" s="34" t="s">
        <v>6</v>
      </c>
      <c r="F195" s="34">
        <v>10906.5</v>
      </c>
    </row>
    <row r="196" spans="1:6" x14ac:dyDescent="0.25">
      <c r="A196" s="34" t="s">
        <v>92</v>
      </c>
      <c r="B196" s="34" t="s">
        <v>129</v>
      </c>
      <c r="C196" s="34" t="s">
        <v>96</v>
      </c>
      <c r="D196" s="34" t="s">
        <v>135</v>
      </c>
      <c r="E196" s="34" t="s">
        <v>157</v>
      </c>
      <c r="F196" s="34">
        <v>10925</v>
      </c>
    </row>
    <row r="197" spans="1:6" x14ac:dyDescent="0.25">
      <c r="A197" s="34" t="s">
        <v>92</v>
      </c>
      <c r="B197" s="34" t="s">
        <v>129</v>
      </c>
      <c r="C197" s="34" t="s">
        <v>96</v>
      </c>
      <c r="D197" s="34" t="s">
        <v>135</v>
      </c>
      <c r="E197" s="34" t="s">
        <v>161</v>
      </c>
      <c r="F197" s="34">
        <v>11051</v>
      </c>
    </row>
    <row r="198" spans="1:6" x14ac:dyDescent="0.25">
      <c r="A198" s="34" t="s">
        <v>92</v>
      </c>
      <c r="B198" s="34" t="s">
        <v>130</v>
      </c>
      <c r="C198" s="34" t="s">
        <v>95</v>
      </c>
      <c r="D198" s="34" t="s">
        <v>135</v>
      </c>
      <c r="E198" s="34" t="s">
        <v>23</v>
      </c>
      <c r="F198" s="34">
        <v>7953</v>
      </c>
    </row>
    <row r="199" spans="1:6" x14ac:dyDescent="0.25">
      <c r="A199" s="34" t="s">
        <v>92</v>
      </c>
      <c r="B199" s="34" t="s">
        <v>130</v>
      </c>
      <c r="C199" s="34" t="s">
        <v>95</v>
      </c>
      <c r="D199" s="34" t="s">
        <v>135</v>
      </c>
      <c r="E199" s="34" t="s">
        <v>22</v>
      </c>
      <c r="F199" s="34">
        <v>8222</v>
      </c>
    </row>
    <row r="200" spans="1:6" x14ac:dyDescent="0.25">
      <c r="A200" s="34" t="s">
        <v>92</v>
      </c>
      <c r="B200" s="34" t="s">
        <v>130</v>
      </c>
      <c r="C200" s="34" t="s">
        <v>95</v>
      </c>
      <c r="D200" s="34" t="s">
        <v>135</v>
      </c>
      <c r="E200" s="34" t="s">
        <v>21</v>
      </c>
      <c r="F200" s="34">
        <v>8588</v>
      </c>
    </row>
    <row r="201" spans="1:6" x14ac:dyDescent="0.25">
      <c r="A201" s="34" t="s">
        <v>92</v>
      </c>
      <c r="B201" s="34" t="s">
        <v>130</v>
      </c>
      <c r="C201" s="34" t="s">
        <v>95</v>
      </c>
      <c r="D201" s="34" t="s">
        <v>135</v>
      </c>
      <c r="E201" s="34" t="s">
        <v>20</v>
      </c>
      <c r="F201" s="34">
        <v>9036</v>
      </c>
    </row>
    <row r="202" spans="1:6" x14ac:dyDescent="0.25">
      <c r="A202" s="34" t="s">
        <v>92</v>
      </c>
      <c r="B202" s="34" t="s">
        <v>130</v>
      </c>
      <c r="C202" s="34" t="s">
        <v>95</v>
      </c>
      <c r="D202" s="34" t="s">
        <v>135</v>
      </c>
      <c r="E202" s="34" t="s">
        <v>19</v>
      </c>
      <c r="F202" s="34">
        <v>9490</v>
      </c>
    </row>
    <row r="203" spans="1:6" x14ac:dyDescent="0.25">
      <c r="A203" s="34" t="s">
        <v>92</v>
      </c>
      <c r="B203" s="34" t="s">
        <v>130</v>
      </c>
      <c r="C203" s="34" t="s">
        <v>95</v>
      </c>
      <c r="D203" s="34" t="s">
        <v>135</v>
      </c>
      <c r="E203" s="34" t="s">
        <v>18</v>
      </c>
      <c r="F203" s="34">
        <v>9926.5</v>
      </c>
    </row>
    <row r="204" spans="1:6" x14ac:dyDescent="0.25">
      <c r="A204" s="34" t="s">
        <v>92</v>
      </c>
      <c r="B204" s="34" t="s">
        <v>130</v>
      </c>
      <c r="C204" s="34" t="s">
        <v>95</v>
      </c>
      <c r="D204" s="34" t="s">
        <v>135</v>
      </c>
      <c r="E204" s="34" t="s">
        <v>17</v>
      </c>
      <c r="F204" s="34">
        <v>10326.5</v>
      </c>
    </row>
    <row r="205" spans="1:6" x14ac:dyDescent="0.25">
      <c r="A205" s="34" t="s">
        <v>92</v>
      </c>
      <c r="B205" s="34" t="s">
        <v>130</v>
      </c>
      <c r="C205" s="34" t="s">
        <v>95</v>
      </c>
      <c r="D205" s="34" t="s">
        <v>135</v>
      </c>
      <c r="E205" s="34" t="s">
        <v>16</v>
      </c>
      <c r="F205" s="34">
        <v>10696.5</v>
      </c>
    </row>
    <row r="206" spans="1:6" x14ac:dyDescent="0.25">
      <c r="A206" s="34" t="s">
        <v>92</v>
      </c>
      <c r="B206" s="34" t="s">
        <v>130</v>
      </c>
      <c r="C206" s="34" t="s">
        <v>95</v>
      </c>
      <c r="D206" s="34" t="s">
        <v>135</v>
      </c>
      <c r="E206" s="34" t="s">
        <v>15</v>
      </c>
      <c r="F206" s="34">
        <v>11008.5</v>
      </c>
    </row>
    <row r="207" spans="1:6" x14ac:dyDescent="0.25">
      <c r="A207" s="34" t="s">
        <v>92</v>
      </c>
      <c r="B207" s="34" t="s">
        <v>130</v>
      </c>
      <c r="C207" s="34" t="s">
        <v>95</v>
      </c>
      <c r="D207" s="34" t="s">
        <v>135</v>
      </c>
      <c r="E207" s="34" t="s">
        <v>14</v>
      </c>
      <c r="F207" s="34">
        <v>11225</v>
      </c>
    </row>
    <row r="208" spans="1:6" x14ac:dyDescent="0.25">
      <c r="A208" s="34" t="s">
        <v>92</v>
      </c>
      <c r="B208" s="34" t="s">
        <v>130</v>
      </c>
      <c r="C208" s="34" t="s">
        <v>95</v>
      </c>
      <c r="D208" s="34" t="s">
        <v>135</v>
      </c>
      <c r="E208" s="34" t="s">
        <v>13</v>
      </c>
      <c r="F208" s="34">
        <v>11441.5</v>
      </c>
    </row>
    <row r="209" spans="1:6" x14ac:dyDescent="0.25">
      <c r="A209" s="34" t="s">
        <v>92</v>
      </c>
      <c r="B209" s="34" t="s">
        <v>130</v>
      </c>
      <c r="C209" s="34" t="s">
        <v>95</v>
      </c>
      <c r="D209" s="34" t="s">
        <v>135</v>
      </c>
      <c r="E209" s="34" t="s">
        <v>6</v>
      </c>
      <c r="F209" s="34">
        <v>11487.5</v>
      </c>
    </row>
    <row r="210" spans="1:6" x14ac:dyDescent="0.25">
      <c r="A210" s="34" t="s">
        <v>92</v>
      </c>
      <c r="B210" s="34" t="s">
        <v>130</v>
      </c>
      <c r="C210" s="34" t="s">
        <v>95</v>
      </c>
      <c r="D210" s="34" t="s">
        <v>135</v>
      </c>
      <c r="E210" s="34" t="s">
        <v>157</v>
      </c>
      <c r="F210" s="34">
        <v>11419</v>
      </c>
    </row>
    <row r="211" spans="1:6" x14ac:dyDescent="0.25">
      <c r="A211" s="34" t="s">
        <v>92</v>
      </c>
      <c r="B211" s="34" t="s">
        <v>130</v>
      </c>
      <c r="C211" s="34" t="s">
        <v>95</v>
      </c>
      <c r="D211" s="34" t="s">
        <v>135</v>
      </c>
      <c r="E211" s="34" t="s">
        <v>161</v>
      </c>
      <c r="F211" s="34">
        <v>11274.5</v>
      </c>
    </row>
    <row r="212" spans="1:6" x14ac:dyDescent="0.25">
      <c r="A212" s="34" t="s">
        <v>92</v>
      </c>
      <c r="B212" s="34" t="s">
        <v>130</v>
      </c>
      <c r="C212" s="34" t="s">
        <v>96</v>
      </c>
      <c r="D212" s="34" t="s">
        <v>135</v>
      </c>
      <c r="E212" s="34" t="s">
        <v>23</v>
      </c>
      <c r="F212" s="34">
        <v>8322</v>
      </c>
    </row>
    <row r="213" spans="1:6" x14ac:dyDescent="0.25">
      <c r="A213" s="34" t="s">
        <v>92</v>
      </c>
      <c r="B213" s="34" t="s">
        <v>130</v>
      </c>
      <c r="C213" s="34" t="s">
        <v>96</v>
      </c>
      <c r="D213" s="34" t="s">
        <v>135</v>
      </c>
      <c r="E213" s="34" t="s">
        <v>22</v>
      </c>
      <c r="F213" s="34">
        <v>8474.5</v>
      </c>
    </row>
    <row r="214" spans="1:6" x14ac:dyDescent="0.25">
      <c r="A214" s="34" t="s">
        <v>92</v>
      </c>
      <c r="B214" s="34" t="s">
        <v>130</v>
      </c>
      <c r="C214" s="34" t="s">
        <v>96</v>
      </c>
      <c r="D214" s="34" t="s">
        <v>135</v>
      </c>
      <c r="E214" s="34" t="s">
        <v>21</v>
      </c>
      <c r="F214" s="34">
        <v>8756.5</v>
      </c>
    </row>
    <row r="215" spans="1:6" x14ac:dyDescent="0.25">
      <c r="A215" s="34" t="s">
        <v>92</v>
      </c>
      <c r="B215" s="34" t="s">
        <v>130</v>
      </c>
      <c r="C215" s="34" t="s">
        <v>96</v>
      </c>
      <c r="D215" s="34" t="s">
        <v>135</v>
      </c>
      <c r="E215" s="34" t="s">
        <v>20</v>
      </c>
      <c r="F215" s="34">
        <v>9070</v>
      </c>
    </row>
    <row r="216" spans="1:6" x14ac:dyDescent="0.25">
      <c r="A216" s="34" t="s">
        <v>92</v>
      </c>
      <c r="B216" s="34" t="s">
        <v>130</v>
      </c>
      <c r="C216" s="34" t="s">
        <v>96</v>
      </c>
      <c r="D216" s="34" t="s">
        <v>135</v>
      </c>
      <c r="E216" s="34" t="s">
        <v>19</v>
      </c>
      <c r="F216" s="34">
        <v>9411.5</v>
      </c>
    </row>
    <row r="217" spans="1:6" x14ac:dyDescent="0.25">
      <c r="A217" s="34" t="s">
        <v>92</v>
      </c>
      <c r="B217" s="34" t="s">
        <v>130</v>
      </c>
      <c r="C217" s="34" t="s">
        <v>96</v>
      </c>
      <c r="D217" s="34" t="s">
        <v>135</v>
      </c>
      <c r="E217" s="34" t="s">
        <v>18</v>
      </c>
      <c r="F217" s="34">
        <v>9817.5</v>
      </c>
    </row>
    <row r="218" spans="1:6" x14ac:dyDescent="0.25">
      <c r="A218" s="34" t="s">
        <v>92</v>
      </c>
      <c r="B218" s="34" t="s">
        <v>130</v>
      </c>
      <c r="C218" s="34" t="s">
        <v>96</v>
      </c>
      <c r="D218" s="34" t="s">
        <v>135</v>
      </c>
      <c r="E218" s="34" t="s">
        <v>17</v>
      </c>
      <c r="F218" s="34">
        <v>10059</v>
      </c>
    </row>
    <row r="219" spans="1:6" x14ac:dyDescent="0.25">
      <c r="A219" s="34" t="s">
        <v>92</v>
      </c>
      <c r="B219" s="34" t="s">
        <v>130</v>
      </c>
      <c r="C219" s="34" t="s">
        <v>96</v>
      </c>
      <c r="D219" s="34" t="s">
        <v>135</v>
      </c>
      <c r="E219" s="34" t="s">
        <v>16</v>
      </c>
      <c r="F219" s="34">
        <v>10376.5</v>
      </c>
    </row>
    <row r="220" spans="1:6" x14ac:dyDescent="0.25">
      <c r="A220" s="34" t="s">
        <v>92</v>
      </c>
      <c r="B220" s="34" t="s">
        <v>130</v>
      </c>
      <c r="C220" s="34" t="s">
        <v>96</v>
      </c>
      <c r="D220" s="34" t="s">
        <v>135</v>
      </c>
      <c r="E220" s="34" t="s">
        <v>15</v>
      </c>
      <c r="F220" s="34">
        <v>10619</v>
      </c>
    </row>
    <row r="221" spans="1:6" x14ac:dyDescent="0.25">
      <c r="A221" s="34" t="s">
        <v>92</v>
      </c>
      <c r="B221" s="34" t="s">
        <v>130</v>
      </c>
      <c r="C221" s="34" t="s">
        <v>96</v>
      </c>
      <c r="D221" s="34" t="s">
        <v>135</v>
      </c>
      <c r="E221" s="34" t="s">
        <v>14</v>
      </c>
      <c r="F221" s="34">
        <v>10873.5</v>
      </c>
    </row>
    <row r="222" spans="1:6" x14ac:dyDescent="0.25">
      <c r="A222" s="34" t="s">
        <v>92</v>
      </c>
      <c r="B222" s="34" t="s">
        <v>130</v>
      </c>
      <c r="C222" s="34" t="s">
        <v>96</v>
      </c>
      <c r="D222" s="34" t="s">
        <v>135</v>
      </c>
      <c r="E222" s="34" t="s">
        <v>13</v>
      </c>
      <c r="F222" s="34">
        <v>11106</v>
      </c>
    </row>
    <row r="223" spans="1:6" x14ac:dyDescent="0.25">
      <c r="A223" s="34" t="s">
        <v>92</v>
      </c>
      <c r="B223" s="34" t="s">
        <v>130</v>
      </c>
      <c r="C223" s="34" t="s">
        <v>96</v>
      </c>
      <c r="D223" s="34" t="s">
        <v>135</v>
      </c>
      <c r="E223" s="34" t="s">
        <v>6</v>
      </c>
      <c r="F223" s="34">
        <v>11207</v>
      </c>
    </row>
    <row r="224" spans="1:6" x14ac:dyDescent="0.25">
      <c r="A224" s="34" t="s">
        <v>92</v>
      </c>
      <c r="B224" s="34" t="s">
        <v>130</v>
      </c>
      <c r="C224" s="34" t="s">
        <v>96</v>
      </c>
      <c r="D224" s="34" t="s">
        <v>135</v>
      </c>
      <c r="E224" s="34" t="s">
        <v>157</v>
      </c>
      <c r="F224" s="34">
        <v>11213</v>
      </c>
    </row>
    <row r="225" spans="1:6" x14ac:dyDescent="0.25">
      <c r="A225" s="34" t="s">
        <v>92</v>
      </c>
      <c r="B225" s="34" t="s">
        <v>130</v>
      </c>
      <c r="C225" s="34" t="s">
        <v>96</v>
      </c>
      <c r="D225" s="34" t="s">
        <v>135</v>
      </c>
      <c r="E225" s="34" t="s">
        <v>161</v>
      </c>
      <c r="F225" s="34">
        <v>11115</v>
      </c>
    </row>
    <row r="226" spans="1:6" x14ac:dyDescent="0.25">
      <c r="A226" s="34" t="s">
        <v>92</v>
      </c>
      <c r="B226" s="34" t="s">
        <v>131</v>
      </c>
      <c r="C226" s="34" t="s">
        <v>95</v>
      </c>
      <c r="D226" s="34" t="s">
        <v>135</v>
      </c>
      <c r="E226" s="34" t="s">
        <v>23</v>
      </c>
      <c r="F226" s="34">
        <v>5575</v>
      </c>
    </row>
    <row r="227" spans="1:6" x14ac:dyDescent="0.25">
      <c r="A227" s="34" t="s">
        <v>92</v>
      </c>
      <c r="B227" s="34" t="s">
        <v>131</v>
      </c>
      <c r="C227" s="34" t="s">
        <v>95</v>
      </c>
      <c r="D227" s="34" t="s">
        <v>135</v>
      </c>
      <c r="E227" s="34" t="s">
        <v>22</v>
      </c>
      <c r="F227" s="34">
        <v>5564.5</v>
      </c>
    </row>
    <row r="228" spans="1:6" x14ac:dyDescent="0.25">
      <c r="A228" s="34" t="s">
        <v>92</v>
      </c>
      <c r="B228" s="34" t="s">
        <v>131</v>
      </c>
      <c r="C228" s="34" t="s">
        <v>95</v>
      </c>
      <c r="D228" s="34" t="s">
        <v>135</v>
      </c>
      <c r="E228" s="34" t="s">
        <v>21</v>
      </c>
      <c r="F228" s="34">
        <v>5497.5</v>
      </c>
    </row>
    <row r="229" spans="1:6" x14ac:dyDescent="0.25">
      <c r="A229" s="34" t="s">
        <v>92</v>
      </c>
      <c r="B229" s="34" t="s">
        <v>131</v>
      </c>
      <c r="C229" s="34" t="s">
        <v>95</v>
      </c>
      <c r="D229" s="34" t="s">
        <v>135</v>
      </c>
      <c r="E229" s="34" t="s">
        <v>20</v>
      </c>
      <c r="F229" s="34">
        <v>5477.5</v>
      </c>
    </row>
    <row r="230" spans="1:6" x14ac:dyDescent="0.25">
      <c r="A230" s="34" t="s">
        <v>92</v>
      </c>
      <c r="B230" s="34" t="s">
        <v>131</v>
      </c>
      <c r="C230" s="34" t="s">
        <v>95</v>
      </c>
      <c r="D230" s="34" t="s">
        <v>135</v>
      </c>
      <c r="E230" s="34" t="s">
        <v>19</v>
      </c>
      <c r="F230" s="34">
        <v>5480.5</v>
      </c>
    </row>
    <row r="231" spans="1:6" x14ac:dyDescent="0.25">
      <c r="A231" s="34" t="s">
        <v>92</v>
      </c>
      <c r="B231" s="34" t="s">
        <v>131</v>
      </c>
      <c r="C231" s="34" t="s">
        <v>95</v>
      </c>
      <c r="D231" s="34" t="s">
        <v>135</v>
      </c>
      <c r="E231" s="34" t="s">
        <v>18</v>
      </c>
      <c r="F231" s="34">
        <v>5520</v>
      </c>
    </row>
    <row r="232" spans="1:6" x14ac:dyDescent="0.25">
      <c r="A232" s="34" t="s">
        <v>92</v>
      </c>
      <c r="B232" s="34" t="s">
        <v>131</v>
      </c>
      <c r="C232" s="34" t="s">
        <v>95</v>
      </c>
      <c r="D232" s="34" t="s">
        <v>135</v>
      </c>
      <c r="E232" s="34" t="s">
        <v>17</v>
      </c>
      <c r="F232" s="34">
        <v>5584.5</v>
      </c>
    </row>
    <row r="233" spans="1:6" x14ac:dyDescent="0.25">
      <c r="A233" s="34" t="s">
        <v>92</v>
      </c>
      <c r="B233" s="34" t="s">
        <v>131</v>
      </c>
      <c r="C233" s="34" t="s">
        <v>95</v>
      </c>
      <c r="D233" s="34" t="s">
        <v>135</v>
      </c>
      <c r="E233" s="34" t="s">
        <v>16</v>
      </c>
      <c r="F233" s="34">
        <v>5602.5</v>
      </c>
    </row>
    <row r="234" spans="1:6" x14ac:dyDescent="0.25">
      <c r="A234" s="34" t="s">
        <v>92</v>
      </c>
      <c r="B234" s="34" t="s">
        <v>131</v>
      </c>
      <c r="C234" s="34" t="s">
        <v>95</v>
      </c>
      <c r="D234" s="34" t="s">
        <v>135</v>
      </c>
      <c r="E234" s="34" t="s">
        <v>15</v>
      </c>
      <c r="F234" s="34">
        <v>5732</v>
      </c>
    </row>
    <row r="235" spans="1:6" x14ac:dyDescent="0.25">
      <c r="A235" s="34" t="s">
        <v>92</v>
      </c>
      <c r="B235" s="34" t="s">
        <v>131</v>
      </c>
      <c r="C235" s="34" t="s">
        <v>95</v>
      </c>
      <c r="D235" s="34" t="s">
        <v>135</v>
      </c>
      <c r="E235" s="34" t="s">
        <v>14</v>
      </c>
      <c r="F235" s="34">
        <v>5877</v>
      </c>
    </row>
    <row r="236" spans="1:6" x14ac:dyDescent="0.25">
      <c r="A236" s="34" t="s">
        <v>92</v>
      </c>
      <c r="B236" s="34" t="s">
        <v>131</v>
      </c>
      <c r="C236" s="34" t="s">
        <v>95</v>
      </c>
      <c r="D236" s="34" t="s">
        <v>135</v>
      </c>
      <c r="E236" s="34" t="s">
        <v>13</v>
      </c>
      <c r="F236" s="34">
        <v>6060</v>
      </c>
    </row>
    <row r="237" spans="1:6" x14ac:dyDescent="0.25">
      <c r="A237" s="34" t="s">
        <v>92</v>
      </c>
      <c r="B237" s="34" t="s">
        <v>131</v>
      </c>
      <c r="C237" s="34" t="s">
        <v>95</v>
      </c>
      <c r="D237" s="34" t="s">
        <v>135</v>
      </c>
      <c r="E237" s="34" t="s">
        <v>6</v>
      </c>
      <c r="F237" s="34">
        <v>6291</v>
      </c>
    </row>
    <row r="238" spans="1:6" x14ac:dyDescent="0.25">
      <c r="A238" s="34" t="s">
        <v>92</v>
      </c>
      <c r="B238" s="34" t="s">
        <v>131</v>
      </c>
      <c r="C238" s="34" t="s">
        <v>95</v>
      </c>
      <c r="D238" s="34" t="s">
        <v>135</v>
      </c>
      <c r="E238" s="34" t="s">
        <v>157</v>
      </c>
      <c r="F238" s="34">
        <v>6637</v>
      </c>
    </row>
    <row r="239" spans="1:6" x14ac:dyDescent="0.25">
      <c r="A239" s="34" t="s">
        <v>92</v>
      </c>
      <c r="B239" s="34" t="s">
        <v>131</v>
      </c>
      <c r="C239" s="34" t="s">
        <v>95</v>
      </c>
      <c r="D239" s="34" t="s">
        <v>135</v>
      </c>
      <c r="E239" s="34" t="s">
        <v>161</v>
      </c>
      <c r="F239" s="34">
        <v>7014</v>
      </c>
    </row>
    <row r="240" spans="1:6" x14ac:dyDescent="0.25">
      <c r="A240" s="34" t="s">
        <v>92</v>
      </c>
      <c r="B240" s="34" t="s">
        <v>131</v>
      </c>
      <c r="C240" s="34" t="s">
        <v>96</v>
      </c>
      <c r="D240" s="34" t="s">
        <v>135</v>
      </c>
      <c r="E240" s="34" t="s">
        <v>23</v>
      </c>
      <c r="F240" s="34">
        <v>7109</v>
      </c>
    </row>
    <row r="241" spans="1:6" x14ac:dyDescent="0.25">
      <c r="A241" s="34" t="s">
        <v>92</v>
      </c>
      <c r="B241" s="34" t="s">
        <v>131</v>
      </c>
      <c r="C241" s="34" t="s">
        <v>96</v>
      </c>
      <c r="D241" s="34" t="s">
        <v>135</v>
      </c>
      <c r="E241" s="34" t="s">
        <v>22</v>
      </c>
      <c r="F241" s="34">
        <v>7065.5</v>
      </c>
    </row>
    <row r="242" spans="1:6" x14ac:dyDescent="0.25">
      <c r="A242" s="34" t="s">
        <v>92</v>
      </c>
      <c r="B242" s="34" t="s">
        <v>131</v>
      </c>
      <c r="C242" s="34" t="s">
        <v>96</v>
      </c>
      <c r="D242" s="34" t="s">
        <v>135</v>
      </c>
      <c r="E242" s="34" t="s">
        <v>21</v>
      </c>
      <c r="F242" s="34">
        <v>6998</v>
      </c>
    </row>
    <row r="243" spans="1:6" x14ac:dyDescent="0.25">
      <c r="A243" s="34" t="s">
        <v>92</v>
      </c>
      <c r="B243" s="34" t="s">
        <v>131</v>
      </c>
      <c r="C243" s="34" t="s">
        <v>96</v>
      </c>
      <c r="D243" s="34" t="s">
        <v>135</v>
      </c>
      <c r="E243" s="34" t="s">
        <v>20</v>
      </c>
      <c r="F243" s="34">
        <v>6965.5</v>
      </c>
    </row>
    <row r="244" spans="1:6" x14ac:dyDescent="0.25">
      <c r="A244" s="34" t="s">
        <v>92</v>
      </c>
      <c r="B244" s="34" t="s">
        <v>131</v>
      </c>
      <c r="C244" s="34" t="s">
        <v>96</v>
      </c>
      <c r="D244" s="34" t="s">
        <v>135</v>
      </c>
      <c r="E244" s="34" t="s">
        <v>19</v>
      </c>
      <c r="F244" s="34">
        <v>6904</v>
      </c>
    </row>
    <row r="245" spans="1:6" x14ac:dyDescent="0.25">
      <c r="A245" s="34" t="s">
        <v>92</v>
      </c>
      <c r="B245" s="34" t="s">
        <v>131</v>
      </c>
      <c r="C245" s="34" t="s">
        <v>96</v>
      </c>
      <c r="D245" s="34" t="s">
        <v>135</v>
      </c>
      <c r="E245" s="34" t="s">
        <v>18</v>
      </c>
      <c r="F245" s="34">
        <v>6867</v>
      </c>
    </row>
    <row r="246" spans="1:6" x14ac:dyDescent="0.25">
      <c r="A246" s="34" t="s">
        <v>92</v>
      </c>
      <c r="B246" s="34" t="s">
        <v>131</v>
      </c>
      <c r="C246" s="34" t="s">
        <v>96</v>
      </c>
      <c r="D246" s="34" t="s">
        <v>135</v>
      </c>
      <c r="E246" s="34" t="s">
        <v>17</v>
      </c>
      <c r="F246" s="34">
        <v>6906</v>
      </c>
    </row>
    <row r="247" spans="1:6" x14ac:dyDescent="0.25">
      <c r="A247" s="34" t="s">
        <v>92</v>
      </c>
      <c r="B247" s="34" t="s">
        <v>131</v>
      </c>
      <c r="C247" s="34" t="s">
        <v>96</v>
      </c>
      <c r="D247" s="34" t="s">
        <v>135</v>
      </c>
      <c r="E247" s="34" t="s">
        <v>16</v>
      </c>
      <c r="F247" s="34">
        <v>6876</v>
      </c>
    </row>
    <row r="248" spans="1:6" x14ac:dyDescent="0.25">
      <c r="A248" s="34" t="s">
        <v>92</v>
      </c>
      <c r="B248" s="34" t="s">
        <v>131</v>
      </c>
      <c r="C248" s="34" t="s">
        <v>96</v>
      </c>
      <c r="D248" s="34" t="s">
        <v>135</v>
      </c>
      <c r="E248" s="34" t="s">
        <v>15</v>
      </c>
      <c r="F248" s="34">
        <v>6928.5</v>
      </c>
    </row>
    <row r="249" spans="1:6" x14ac:dyDescent="0.25">
      <c r="A249" s="34" t="s">
        <v>92</v>
      </c>
      <c r="B249" s="34" t="s">
        <v>131</v>
      </c>
      <c r="C249" s="34" t="s">
        <v>96</v>
      </c>
      <c r="D249" s="34" t="s">
        <v>135</v>
      </c>
      <c r="E249" s="34" t="s">
        <v>14</v>
      </c>
      <c r="F249" s="34">
        <v>6931</v>
      </c>
    </row>
    <row r="250" spans="1:6" x14ac:dyDescent="0.25">
      <c r="A250" s="34" t="s">
        <v>92</v>
      </c>
      <c r="B250" s="34" t="s">
        <v>131</v>
      </c>
      <c r="C250" s="34" t="s">
        <v>96</v>
      </c>
      <c r="D250" s="34" t="s">
        <v>135</v>
      </c>
      <c r="E250" s="34" t="s">
        <v>13</v>
      </c>
      <c r="F250" s="34">
        <v>6916</v>
      </c>
    </row>
    <row r="251" spans="1:6" x14ac:dyDescent="0.25">
      <c r="A251" s="34" t="s">
        <v>92</v>
      </c>
      <c r="B251" s="34" t="s">
        <v>131</v>
      </c>
      <c r="C251" s="34" t="s">
        <v>96</v>
      </c>
      <c r="D251" s="34" t="s">
        <v>135</v>
      </c>
      <c r="E251" s="34" t="s">
        <v>6</v>
      </c>
      <c r="F251" s="34">
        <v>7062.5</v>
      </c>
    </row>
    <row r="252" spans="1:6" x14ac:dyDescent="0.25">
      <c r="A252" s="34" t="s">
        <v>92</v>
      </c>
      <c r="B252" s="34" t="s">
        <v>131</v>
      </c>
      <c r="C252" s="34" t="s">
        <v>96</v>
      </c>
      <c r="D252" s="34" t="s">
        <v>135</v>
      </c>
      <c r="E252" s="34" t="s">
        <v>157</v>
      </c>
      <c r="F252" s="34">
        <v>7301</v>
      </c>
    </row>
    <row r="253" spans="1:6" x14ac:dyDescent="0.25">
      <c r="A253" s="34" t="s">
        <v>92</v>
      </c>
      <c r="B253" s="34" t="s">
        <v>131</v>
      </c>
      <c r="C253" s="34" t="s">
        <v>96</v>
      </c>
      <c r="D253" s="34" t="s">
        <v>135</v>
      </c>
      <c r="E253" s="34" t="s">
        <v>161</v>
      </c>
      <c r="F253" s="34">
        <v>7588.5</v>
      </c>
    </row>
    <row r="254" spans="1:6" x14ac:dyDescent="0.25">
      <c r="A254" s="34" t="s">
        <v>92</v>
      </c>
      <c r="B254" s="34" t="s">
        <v>132</v>
      </c>
      <c r="C254" s="34" t="s">
        <v>95</v>
      </c>
      <c r="D254" s="34" t="s">
        <v>135</v>
      </c>
      <c r="E254" s="34" t="s">
        <v>23</v>
      </c>
      <c r="F254" s="34">
        <v>1877</v>
      </c>
    </row>
    <row r="255" spans="1:6" x14ac:dyDescent="0.25">
      <c r="A255" s="34" t="s">
        <v>92</v>
      </c>
      <c r="B255" s="34" t="s">
        <v>132</v>
      </c>
      <c r="C255" s="34" t="s">
        <v>95</v>
      </c>
      <c r="D255" s="34" t="s">
        <v>135</v>
      </c>
      <c r="E255" s="34" t="s">
        <v>22</v>
      </c>
      <c r="F255" s="34">
        <v>1929.5</v>
      </c>
    </row>
    <row r="256" spans="1:6" x14ac:dyDescent="0.25">
      <c r="A256" s="34" t="s">
        <v>92</v>
      </c>
      <c r="B256" s="34" t="s">
        <v>132</v>
      </c>
      <c r="C256" s="34" t="s">
        <v>95</v>
      </c>
      <c r="D256" s="34" t="s">
        <v>135</v>
      </c>
      <c r="E256" s="34" t="s">
        <v>21</v>
      </c>
      <c r="F256" s="34">
        <v>1988</v>
      </c>
    </row>
    <row r="257" spans="1:6" x14ac:dyDescent="0.25">
      <c r="A257" s="34" t="s">
        <v>92</v>
      </c>
      <c r="B257" s="34" t="s">
        <v>132</v>
      </c>
      <c r="C257" s="34" t="s">
        <v>95</v>
      </c>
      <c r="D257" s="34" t="s">
        <v>135</v>
      </c>
      <c r="E257" s="34" t="s">
        <v>20</v>
      </c>
      <c r="F257" s="34">
        <v>2039.5</v>
      </c>
    </row>
    <row r="258" spans="1:6" x14ac:dyDescent="0.25">
      <c r="A258" s="34" t="s">
        <v>92</v>
      </c>
      <c r="B258" s="34" t="s">
        <v>132</v>
      </c>
      <c r="C258" s="34" t="s">
        <v>95</v>
      </c>
      <c r="D258" s="34" t="s">
        <v>135</v>
      </c>
      <c r="E258" s="34" t="s">
        <v>19</v>
      </c>
      <c r="F258" s="34">
        <v>2058</v>
      </c>
    </row>
    <row r="259" spans="1:6" x14ac:dyDescent="0.25">
      <c r="A259" s="34" t="s">
        <v>92</v>
      </c>
      <c r="B259" s="34" t="s">
        <v>132</v>
      </c>
      <c r="C259" s="34" t="s">
        <v>95</v>
      </c>
      <c r="D259" s="34" t="s">
        <v>135</v>
      </c>
      <c r="E259" s="34" t="s">
        <v>18</v>
      </c>
      <c r="F259" s="34">
        <v>2102.5</v>
      </c>
    </row>
    <row r="260" spans="1:6" x14ac:dyDescent="0.25">
      <c r="A260" s="34" t="s">
        <v>92</v>
      </c>
      <c r="B260" s="34" t="s">
        <v>132</v>
      </c>
      <c r="C260" s="34" t="s">
        <v>95</v>
      </c>
      <c r="D260" s="34" t="s">
        <v>135</v>
      </c>
      <c r="E260" s="34" t="s">
        <v>17</v>
      </c>
      <c r="F260" s="34">
        <v>2133.5</v>
      </c>
    </row>
    <row r="261" spans="1:6" x14ac:dyDescent="0.25">
      <c r="A261" s="34" t="s">
        <v>92</v>
      </c>
      <c r="B261" s="34" t="s">
        <v>132</v>
      </c>
      <c r="C261" s="34" t="s">
        <v>95</v>
      </c>
      <c r="D261" s="34" t="s">
        <v>135</v>
      </c>
      <c r="E261" s="34" t="s">
        <v>16</v>
      </c>
      <c r="F261" s="34">
        <v>2196</v>
      </c>
    </row>
    <row r="262" spans="1:6" x14ac:dyDescent="0.25">
      <c r="A262" s="34" t="s">
        <v>92</v>
      </c>
      <c r="B262" s="34" t="s">
        <v>132</v>
      </c>
      <c r="C262" s="34" t="s">
        <v>95</v>
      </c>
      <c r="D262" s="34" t="s">
        <v>135</v>
      </c>
      <c r="E262" s="34" t="s">
        <v>15</v>
      </c>
      <c r="F262" s="34">
        <v>2192</v>
      </c>
    </row>
    <row r="263" spans="1:6" x14ac:dyDescent="0.25">
      <c r="A263" s="34" t="s">
        <v>92</v>
      </c>
      <c r="B263" s="34" t="s">
        <v>132</v>
      </c>
      <c r="C263" s="34" t="s">
        <v>95</v>
      </c>
      <c r="D263" s="34" t="s">
        <v>135</v>
      </c>
      <c r="E263" s="34" t="s">
        <v>14</v>
      </c>
      <c r="F263" s="34">
        <v>2189.5</v>
      </c>
    </row>
    <row r="264" spans="1:6" x14ac:dyDescent="0.25">
      <c r="A264" s="34" t="s">
        <v>92</v>
      </c>
      <c r="B264" s="34" t="s">
        <v>132</v>
      </c>
      <c r="C264" s="34" t="s">
        <v>95</v>
      </c>
      <c r="D264" s="34" t="s">
        <v>135</v>
      </c>
      <c r="E264" s="34" t="s">
        <v>13</v>
      </c>
      <c r="F264" s="34">
        <v>2171.5</v>
      </c>
    </row>
    <row r="265" spans="1:6" x14ac:dyDescent="0.25">
      <c r="A265" s="34" t="s">
        <v>92</v>
      </c>
      <c r="B265" s="34" t="s">
        <v>132</v>
      </c>
      <c r="C265" s="34" t="s">
        <v>95</v>
      </c>
      <c r="D265" s="34" t="s">
        <v>135</v>
      </c>
      <c r="E265" s="34" t="s">
        <v>6</v>
      </c>
      <c r="F265" s="34">
        <v>2209.5</v>
      </c>
    </row>
    <row r="266" spans="1:6" x14ac:dyDescent="0.25">
      <c r="A266" s="34" t="s">
        <v>92</v>
      </c>
      <c r="B266" s="34" t="s">
        <v>132</v>
      </c>
      <c r="C266" s="34" t="s">
        <v>95</v>
      </c>
      <c r="D266" s="34" t="s">
        <v>135</v>
      </c>
      <c r="E266" s="34" t="s">
        <v>157</v>
      </c>
      <c r="F266" s="34">
        <v>2221.5</v>
      </c>
    </row>
    <row r="267" spans="1:6" x14ac:dyDescent="0.25">
      <c r="A267" s="34" t="s">
        <v>92</v>
      </c>
      <c r="B267" s="34" t="s">
        <v>132</v>
      </c>
      <c r="C267" s="34" t="s">
        <v>95</v>
      </c>
      <c r="D267" s="34" t="s">
        <v>135</v>
      </c>
      <c r="E267" s="34" t="s">
        <v>161</v>
      </c>
      <c r="F267" s="34">
        <v>2249.5</v>
      </c>
    </row>
    <row r="268" spans="1:6" x14ac:dyDescent="0.25">
      <c r="A268" s="34" t="s">
        <v>92</v>
      </c>
      <c r="B268" s="34" t="s">
        <v>132</v>
      </c>
      <c r="C268" s="34" t="s">
        <v>96</v>
      </c>
      <c r="D268" s="34" t="s">
        <v>135</v>
      </c>
      <c r="E268" s="34" t="s">
        <v>23</v>
      </c>
      <c r="F268" s="34">
        <v>3316.5</v>
      </c>
    </row>
    <row r="269" spans="1:6" x14ac:dyDescent="0.25">
      <c r="A269" s="34" t="s">
        <v>92</v>
      </c>
      <c r="B269" s="34" t="s">
        <v>132</v>
      </c>
      <c r="C269" s="34" t="s">
        <v>96</v>
      </c>
      <c r="D269" s="34" t="s">
        <v>135</v>
      </c>
      <c r="E269" s="34" t="s">
        <v>22</v>
      </c>
      <c r="F269" s="34">
        <v>3348.5</v>
      </c>
    </row>
    <row r="270" spans="1:6" x14ac:dyDescent="0.25">
      <c r="A270" s="34" t="s">
        <v>92</v>
      </c>
      <c r="B270" s="34" t="s">
        <v>132</v>
      </c>
      <c r="C270" s="34" t="s">
        <v>96</v>
      </c>
      <c r="D270" s="34" t="s">
        <v>135</v>
      </c>
      <c r="E270" s="34" t="s">
        <v>21</v>
      </c>
      <c r="F270" s="34">
        <v>3379.5</v>
      </c>
    </row>
    <row r="271" spans="1:6" x14ac:dyDescent="0.25">
      <c r="A271" s="34" t="s">
        <v>92</v>
      </c>
      <c r="B271" s="34" t="s">
        <v>132</v>
      </c>
      <c r="C271" s="34" t="s">
        <v>96</v>
      </c>
      <c r="D271" s="34" t="s">
        <v>135</v>
      </c>
      <c r="E271" s="34" t="s">
        <v>20</v>
      </c>
      <c r="F271" s="34">
        <v>3423</v>
      </c>
    </row>
    <row r="272" spans="1:6" x14ac:dyDescent="0.25">
      <c r="A272" s="34" t="s">
        <v>92</v>
      </c>
      <c r="B272" s="34" t="s">
        <v>132</v>
      </c>
      <c r="C272" s="34" t="s">
        <v>96</v>
      </c>
      <c r="D272" s="34" t="s">
        <v>135</v>
      </c>
      <c r="E272" s="34" t="s">
        <v>19</v>
      </c>
      <c r="F272" s="34">
        <v>3495</v>
      </c>
    </row>
    <row r="273" spans="1:6" x14ac:dyDescent="0.25">
      <c r="A273" s="34" t="s">
        <v>92</v>
      </c>
      <c r="B273" s="34" t="s">
        <v>132</v>
      </c>
      <c r="C273" s="34" t="s">
        <v>96</v>
      </c>
      <c r="D273" s="34" t="s">
        <v>135</v>
      </c>
      <c r="E273" s="34" t="s">
        <v>18</v>
      </c>
      <c r="F273" s="34">
        <v>3554</v>
      </c>
    </row>
    <row r="274" spans="1:6" x14ac:dyDescent="0.25">
      <c r="A274" s="34" t="s">
        <v>92</v>
      </c>
      <c r="B274" s="34" t="s">
        <v>132</v>
      </c>
      <c r="C274" s="34" t="s">
        <v>96</v>
      </c>
      <c r="D274" s="34" t="s">
        <v>135</v>
      </c>
      <c r="E274" s="34" t="s">
        <v>17</v>
      </c>
      <c r="F274" s="34">
        <v>3591.5</v>
      </c>
    </row>
    <row r="275" spans="1:6" x14ac:dyDescent="0.25">
      <c r="A275" s="34" t="s">
        <v>92</v>
      </c>
      <c r="B275" s="34" t="s">
        <v>132</v>
      </c>
      <c r="C275" s="34" t="s">
        <v>96</v>
      </c>
      <c r="D275" s="34" t="s">
        <v>135</v>
      </c>
      <c r="E275" s="34" t="s">
        <v>16</v>
      </c>
      <c r="F275" s="34">
        <v>3639</v>
      </c>
    </row>
    <row r="276" spans="1:6" x14ac:dyDescent="0.25">
      <c r="A276" s="34" t="s">
        <v>92</v>
      </c>
      <c r="B276" s="34" t="s">
        <v>132</v>
      </c>
      <c r="C276" s="34" t="s">
        <v>96</v>
      </c>
      <c r="D276" s="34" t="s">
        <v>135</v>
      </c>
      <c r="E276" s="34" t="s">
        <v>15</v>
      </c>
      <c r="F276" s="34">
        <v>3667</v>
      </c>
    </row>
    <row r="277" spans="1:6" x14ac:dyDescent="0.25">
      <c r="A277" s="34" t="s">
        <v>92</v>
      </c>
      <c r="B277" s="34" t="s">
        <v>132</v>
      </c>
      <c r="C277" s="34" t="s">
        <v>96</v>
      </c>
      <c r="D277" s="34" t="s">
        <v>135</v>
      </c>
      <c r="E277" s="34" t="s">
        <v>14</v>
      </c>
      <c r="F277" s="34">
        <v>3669.5</v>
      </c>
    </row>
    <row r="278" spans="1:6" x14ac:dyDescent="0.25">
      <c r="A278" s="34" t="s">
        <v>92</v>
      </c>
      <c r="B278" s="34" t="s">
        <v>132</v>
      </c>
      <c r="C278" s="34" t="s">
        <v>96</v>
      </c>
      <c r="D278" s="34" t="s">
        <v>135</v>
      </c>
      <c r="E278" s="34" t="s">
        <v>13</v>
      </c>
      <c r="F278" s="34">
        <v>3722</v>
      </c>
    </row>
    <row r="279" spans="1:6" x14ac:dyDescent="0.25">
      <c r="A279" s="34" t="s">
        <v>92</v>
      </c>
      <c r="B279" s="34" t="s">
        <v>132</v>
      </c>
      <c r="C279" s="34" t="s">
        <v>96</v>
      </c>
      <c r="D279" s="34" t="s">
        <v>135</v>
      </c>
      <c r="E279" s="34" t="s">
        <v>6</v>
      </c>
      <c r="F279" s="34">
        <v>3709.5</v>
      </c>
    </row>
    <row r="280" spans="1:6" x14ac:dyDescent="0.25">
      <c r="A280" s="34" t="s">
        <v>92</v>
      </c>
      <c r="B280" s="34" t="s">
        <v>132</v>
      </c>
      <c r="C280" s="34" t="s">
        <v>96</v>
      </c>
      <c r="D280" s="34" t="s">
        <v>135</v>
      </c>
      <c r="E280" s="34" t="s">
        <v>157</v>
      </c>
      <c r="F280" s="34">
        <v>3664</v>
      </c>
    </row>
    <row r="281" spans="1:6" x14ac:dyDescent="0.25">
      <c r="A281" s="34" t="s">
        <v>92</v>
      </c>
      <c r="B281" s="34" t="s">
        <v>132</v>
      </c>
      <c r="C281" s="34" t="s">
        <v>96</v>
      </c>
      <c r="D281" s="34" t="s">
        <v>135</v>
      </c>
      <c r="E281" s="34" t="s">
        <v>161</v>
      </c>
      <c r="F281" s="34">
        <v>3663</v>
      </c>
    </row>
    <row r="282" spans="1:6" x14ac:dyDescent="0.25">
      <c r="A282" s="34" t="s">
        <v>92</v>
      </c>
      <c r="B282" s="34" t="s">
        <v>133</v>
      </c>
      <c r="C282" s="34" t="s">
        <v>95</v>
      </c>
      <c r="D282" s="34" t="s">
        <v>135</v>
      </c>
      <c r="E282" s="34" t="s">
        <v>23</v>
      </c>
      <c r="F282" s="34">
        <v>112</v>
      </c>
    </row>
    <row r="283" spans="1:6" x14ac:dyDescent="0.25">
      <c r="A283" s="34" t="s">
        <v>92</v>
      </c>
      <c r="B283" s="34" t="s">
        <v>133</v>
      </c>
      <c r="C283" s="34" t="s">
        <v>95</v>
      </c>
      <c r="D283" s="34" t="s">
        <v>135</v>
      </c>
      <c r="E283" s="34" t="s">
        <v>22</v>
      </c>
      <c r="F283" s="34">
        <v>112</v>
      </c>
    </row>
    <row r="284" spans="1:6" x14ac:dyDescent="0.25">
      <c r="A284" s="34" t="s">
        <v>92</v>
      </c>
      <c r="B284" s="34" t="s">
        <v>133</v>
      </c>
      <c r="C284" s="34" t="s">
        <v>95</v>
      </c>
      <c r="D284" s="34" t="s">
        <v>135</v>
      </c>
      <c r="E284" s="34" t="s">
        <v>21</v>
      </c>
      <c r="F284" s="34">
        <v>121.5</v>
      </c>
    </row>
    <row r="285" spans="1:6" x14ac:dyDescent="0.25">
      <c r="A285" s="34" t="s">
        <v>92</v>
      </c>
      <c r="B285" s="34" t="s">
        <v>133</v>
      </c>
      <c r="C285" s="34" t="s">
        <v>95</v>
      </c>
      <c r="D285" s="34" t="s">
        <v>135</v>
      </c>
      <c r="E285" s="34" t="s">
        <v>20</v>
      </c>
      <c r="F285" s="34">
        <v>117</v>
      </c>
    </row>
    <row r="286" spans="1:6" x14ac:dyDescent="0.25">
      <c r="A286" s="34" t="s">
        <v>92</v>
      </c>
      <c r="B286" s="34" t="s">
        <v>133</v>
      </c>
      <c r="C286" s="34" t="s">
        <v>95</v>
      </c>
      <c r="D286" s="34" t="s">
        <v>135</v>
      </c>
      <c r="E286" s="34" t="s">
        <v>19</v>
      </c>
      <c r="F286" s="34">
        <v>119.5</v>
      </c>
    </row>
    <row r="287" spans="1:6" x14ac:dyDescent="0.25">
      <c r="A287" s="34" t="s">
        <v>92</v>
      </c>
      <c r="B287" s="34" t="s">
        <v>133</v>
      </c>
      <c r="C287" s="34" t="s">
        <v>95</v>
      </c>
      <c r="D287" s="34" t="s">
        <v>135</v>
      </c>
      <c r="E287" s="34" t="s">
        <v>18</v>
      </c>
      <c r="F287" s="34">
        <v>119</v>
      </c>
    </row>
    <row r="288" spans="1:6" x14ac:dyDescent="0.25">
      <c r="A288" s="34" t="s">
        <v>92</v>
      </c>
      <c r="B288" s="34" t="s">
        <v>133</v>
      </c>
      <c r="C288" s="34" t="s">
        <v>95</v>
      </c>
      <c r="D288" s="34" t="s">
        <v>135</v>
      </c>
      <c r="E288" s="34" t="s">
        <v>17</v>
      </c>
      <c r="F288" s="34">
        <v>118</v>
      </c>
    </row>
    <row r="289" spans="1:6" x14ac:dyDescent="0.25">
      <c r="A289" s="34" t="s">
        <v>92</v>
      </c>
      <c r="B289" s="34" t="s">
        <v>133</v>
      </c>
      <c r="C289" s="34" t="s">
        <v>95</v>
      </c>
      <c r="D289" s="34" t="s">
        <v>135</v>
      </c>
      <c r="E289" s="34" t="s">
        <v>16</v>
      </c>
      <c r="F289" s="34">
        <v>115</v>
      </c>
    </row>
    <row r="290" spans="1:6" x14ac:dyDescent="0.25">
      <c r="A290" s="34" t="s">
        <v>92</v>
      </c>
      <c r="B290" s="34" t="s">
        <v>133</v>
      </c>
      <c r="C290" s="34" t="s">
        <v>95</v>
      </c>
      <c r="D290" s="34" t="s">
        <v>135</v>
      </c>
      <c r="E290" s="34" t="s">
        <v>15</v>
      </c>
      <c r="F290" s="34">
        <v>134.5</v>
      </c>
    </row>
    <row r="291" spans="1:6" x14ac:dyDescent="0.25">
      <c r="A291" s="34" t="s">
        <v>92</v>
      </c>
      <c r="B291" s="34" t="s">
        <v>133</v>
      </c>
      <c r="C291" s="34" t="s">
        <v>95</v>
      </c>
      <c r="D291" s="34" t="s">
        <v>135</v>
      </c>
      <c r="E291" s="34" t="s">
        <v>14</v>
      </c>
      <c r="F291" s="34">
        <v>149.5</v>
      </c>
    </row>
    <row r="292" spans="1:6" x14ac:dyDescent="0.25">
      <c r="A292" s="34" t="s">
        <v>92</v>
      </c>
      <c r="B292" s="34" t="s">
        <v>133</v>
      </c>
      <c r="C292" s="34" t="s">
        <v>95</v>
      </c>
      <c r="D292" s="34" t="s">
        <v>135</v>
      </c>
      <c r="E292" s="34" t="s">
        <v>13</v>
      </c>
      <c r="F292" s="34">
        <v>166.5</v>
      </c>
    </row>
    <row r="293" spans="1:6" x14ac:dyDescent="0.25">
      <c r="A293" s="34" t="s">
        <v>92</v>
      </c>
      <c r="B293" s="34" t="s">
        <v>133</v>
      </c>
      <c r="C293" s="34" t="s">
        <v>95</v>
      </c>
      <c r="D293" s="34" t="s">
        <v>135</v>
      </c>
      <c r="E293" s="34" t="s">
        <v>6</v>
      </c>
      <c r="F293" s="34">
        <v>162</v>
      </c>
    </row>
    <row r="294" spans="1:6" x14ac:dyDescent="0.25">
      <c r="A294" s="34" t="s">
        <v>92</v>
      </c>
      <c r="B294" s="34" t="s">
        <v>133</v>
      </c>
      <c r="C294" s="34" t="s">
        <v>95</v>
      </c>
      <c r="D294" s="34" t="s">
        <v>135</v>
      </c>
      <c r="E294" s="34" t="s">
        <v>157</v>
      </c>
      <c r="F294" s="34">
        <v>156</v>
      </c>
    </row>
    <row r="295" spans="1:6" x14ac:dyDescent="0.25">
      <c r="A295" s="34" t="s">
        <v>92</v>
      </c>
      <c r="B295" s="34" t="s">
        <v>133</v>
      </c>
      <c r="C295" s="34" t="s">
        <v>95</v>
      </c>
      <c r="D295" s="34" t="s">
        <v>135</v>
      </c>
      <c r="E295" s="34" t="s">
        <v>161</v>
      </c>
      <c r="F295" s="34">
        <v>177</v>
      </c>
    </row>
    <row r="296" spans="1:6" x14ac:dyDescent="0.25">
      <c r="A296" s="34" t="s">
        <v>92</v>
      </c>
      <c r="B296" s="34" t="s">
        <v>133</v>
      </c>
      <c r="C296" s="34" t="s">
        <v>96</v>
      </c>
      <c r="D296" s="34" t="s">
        <v>135</v>
      </c>
      <c r="E296" s="34" t="s">
        <v>23</v>
      </c>
      <c r="F296" s="34">
        <v>358.5</v>
      </c>
    </row>
    <row r="297" spans="1:6" x14ac:dyDescent="0.25">
      <c r="A297" s="34" t="s">
        <v>92</v>
      </c>
      <c r="B297" s="34" t="s">
        <v>133</v>
      </c>
      <c r="C297" s="34" t="s">
        <v>96</v>
      </c>
      <c r="D297" s="34" t="s">
        <v>135</v>
      </c>
      <c r="E297" s="34" t="s">
        <v>22</v>
      </c>
      <c r="F297" s="34">
        <v>379.5</v>
      </c>
    </row>
    <row r="298" spans="1:6" x14ac:dyDescent="0.25">
      <c r="A298" s="34" t="s">
        <v>92</v>
      </c>
      <c r="B298" s="34" t="s">
        <v>133</v>
      </c>
      <c r="C298" s="34" t="s">
        <v>96</v>
      </c>
      <c r="D298" s="34" t="s">
        <v>135</v>
      </c>
      <c r="E298" s="34" t="s">
        <v>21</v>
      </c>
      <c r="F298" s="34">
        <v>381</v>
      </c>
    </row>
    <row r="299" spans="1:6" x14ac:dyDescent="0.25">
      <c r="A299" s="34" t="s">
        <v>92</v>
      </c>
      <c r="B299" s="34" t="s">
        <v>133</v>
      </c>
      <c r="C299" s="34" t="s">
        <v>96</v>
      </c>
      <c r="D299" s="34" t="s">
        <v>135</v>
      </c>
      <c r="E299" s="34" t="s">
        <v>20</v>
      </c>
      <c r="F299" s="34">
        <v>381.5</v>
      </c>
    </row>
    <row r="300" spans="1:6" x14ac:dyDescent="0.25">
      <c r="A300" s="34" t="s">
        <v>92</v>
      </c>
      <c r="B300" s="34" t="s">
        <v>133</v>
      </c>
      <c r="C300" s="34" t="s">
        <v>96</v>
      </c>
      <c r="D300" s="34" t="s">
        <v>135</v>
      </c>
      <c r="E300" s="34" t="s">
        <v>19</v>
      </c>
      <c r="F300" s="34">
        <v>388.5</v>
      </c>
    </row>
    <row r="301" spans="1:6" x14ac:dyDescent="0.25">
      <c r="A301" s="34" t="s">
        <v>92</v>
      </c>
      <c r="B301" s="34" t="s">
        <v>133</v>
      </c>
      <c r="C301" s="34" t="s">
        <v>96</v>
      </c>
      <c r="D301" s="34" t="s">
        <v>135</v>
      </c>
      <c r="E301" s="34" t="s">
        <v>18</v>
      </c>
      <c r="F301" s="34">
        <v>399</v>
      </c>
    </row>
    <row r="302" spans="1:6" x14ac:dyDescent="0.25">
      <c r="A302" s="34" t="s">
        <v>92</v>
      </c>
      <c r="B302" s="34" t="s">
        <v>133</v>
      </c>
      <c r="C302" s="34" t="s">
        <v>96</v>
      </c>
      <c r="D302" s="34" t="s">
        <v>135</v>
      </c>
      <c r="E302" s="34" t="s">
        <v>17</v>
      </c>
      <c r="F302" s="34">
        <v>403</v>
      </c>
    </row>
    <row r="303" spans="1:6" x14ac:dyDescent="0.25">
      <c r="A303" s="34" t="s">
        <v>92</v>
      </c>
      <c r="B303" s="34" t="s">
        <v>133</v>
      </c>
      <c r="C303" s="34" t="s">
        <v>96</v>
      </c>
      <c r="D303" s="34" t="s">
        <v>135</v>
      </c>
      <c r="E303" s="34" t="s">
        <v>16</v>
      </c>
      <c r="F303" s="34">
        <v>401</v>
      </c>
    </row>
    <row r="304" spans="1:6" x14ac:dyDescent="0.25">
      <c r="A304" s="34" t="s">
        <v>92</v>
      </c>
      <c r="B304" s="34" t="s">
        <v>133</v>
      </c>
      <c r="C304" s="34" t="s">
        <v>96</v>
      </c>
      <c r="D304" s="34" t="s">
        <v>135</v>
      </c>
      <c r="E304" s="34" t="s">
        <v>15</v>
      </c>
      <c r="F304" s="34">
        <v>396</v>
      </c>
    </row>
    <row r="305" spans="1:6" x14ac:dyDescent="0.25">
      <c r="A305" s="34" t="s">
        <v>92</v>
      </c>
      <c r="B305" s="34" t="s">
        <v>133</v>
      </c>
      <c r="C305" s="34" t="s">
        <v>96</v>
      </c>
      <c r="D305" s="34" t="s">
        <v>135</v>
      </c>
      <c r="E305" s="34" t="s">
        <v>14</v>
      </c>
      <c r="F305" s="34">
        <v>436</v>
      </c>
    </row>
    <row r="306" spans="1:6" x14ac:dyDescent="0.25">
      <c r="A306" s="34" t="s">
        <v>92</v>
      </c>
      <c r="B306" s="34" t="s">
        <v>133</v>
      </c>
      <c r="C306" s="34" t="s">
        <v>96</v>
      </c>
      <c r="D306" s="34" t="s">
        <v>135</v>
      </c>
      <c r="E306" s="34" t="s">
        <v>13</v>
      </c>
      <c r="F306" s="34">
        <v>434.5</v>
      </c>
    </row>
    <row r="307" spans="1:6" x14ac:dyDescent="0.25">
      <c r="A307" s="34" t="s">
        <v>92</v>
      </c>
      <c r="B307" s="34" t="s">
        <v>133</v>
      </c>
      <c r="C307" s="34" t="s">
        <v>96</v>
      </c>
      <c r="D307" s="34" t="s">
        <v>135</v>
      </c>
      <c r="E307" s="34" t="s">
        <v>6</v>
      </c>
      <c r="F307" s="34">
        <v>458</v>
      </c>
    </row>
    <row r="308" spans="1:6" x14ac:dyDescent="0.25">
      <c r="A308" s="34" t="s">
        <v>92</v>
      </c>
      <c r="B308" s="34" t="s">
        <v>133</v>
      </c>
      <c r="C308" s="34" t="s">
        <v>96</v>
      </c>
      <c r="D308" s="34" t="s">
        <v>135</v>
      </c>
      <c r="E308" s="34" t="s">
        <v>157</v>
      </c>
      <c r="F308" s="34">
        <v>452</v>
      </c>
    </row>
    <row r="309" spans="1:6" x14ac:dyDescent="0.25">
      <c r="A309" s="34" t="s">
        <v>92</v>
      </c>
      <c r="B309" s="34" t="s">
        <v>133</v>
      </c>
      <c r="C309" s="34" t="s">
        <v>96</v>
      </c>
      <c r="D309" s="34" t="s">
        <v>135</v>
      </c>
      <c r="E309" s="34" t="s">
        <v>161</v>
      </c>
      <c r="F309" s="34">
        <v>458.5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4"/>
  <dimension ref="A1:AS617"/>
  <sheetViews>
    <sheetView topLeftCell="AB14" workbookViewId="0">
      <selection activeCell="AR39" sqref="AR39"/>
    </sheetView>
  </sheetViews>
  <sheetFormatPr defaultRowHeight="15" x14ac:dyDescent="0.25"/>
  <cols>
    <col min="1" max="1" width="14.42578125" style="56" bestFit="1" customWidth="1"/>
    <col min="2" max="2" width="7.85546875" style="56" bestFit="1" customWidth="1"/>
    <col min="3" max="3" width="7.7109375" style="56" bestFit="1" customWidth="1"/>
    <col min="4" max="4" width="31.28515625" style="56" customWidth="1"/>
    <col min="5" max="5" width="11.85546875" bestFit="1" customWidth="1"/>
    <col min="6" max="6" width="9" style="56" customWidth="1"/>
    <col min="7" max="7" width="14.140625" style="56" bestFit="1" customWidth="1"/>
    <col min="8" max="8" width="7.85546875" bestFit="1" customWidth="1"/>
    <col min="9" max="9" width="7.7109375" bestFit="1" customWidth="1"/>
    <col min="10" max="10" width="15.28515625" bestFit="1" customWidth="1"/>
    <col min="11" max="11" width="8.5703125" bestFit="1" customWidth="1"/>
    <col min="14" max="14" width="16.28515625" bestFit="1" customWidth="1"/>
    <col min="15" max="15" width="15.85546875" bestFit="1" customWidth="1"/>
    <col min="16" max="17" width="7.7109375" customWidth="1"/>
    <col min="18" max="18" width="15.85546875" bestFit="1" customWidth="1"/>
    <col min="20" max="20" width="30.42578125" style="56" bestFit="1" customWidth="1"/>
    <col min="21" max="21" width="14.28515625" style="56" customWidth="1"/>
    <col min="22" max="22" width="9.140625" style="56"/>
    <col min="23" max="23" width="30.7109375" bestFit="1" customWidth="1"/>
    <col min="24" max="24" width="12.5703125" bestFit="1" customWidth="1"/>
    <col min="25" max="25" width="14.140625" bestFit="1" customWidth="1"/>
    <col min="26" max="26" width="15.85546875" bestFit="1" customWidth="1"/>
    <col min="27" max="27" width="15.85546875" style="56" customWidth="1"/>
    <col min="28" max="28" width="23.42578125" style="56" bestFit="1" customWidth="1"/>
    <col min="29" max="30" width="15.85546875" style="56" customWidth="1"/>
    <col min="31" max="31" width="15.85546875" bestFit="1" customWidth="1"/>
    <col min="33" max="33" width="14.42578125" bestFit="1" customWidth="1"/>
    <col min="34" max="34" width="7.7109375" customWidth="1"/>
    <col min="35" max="35" width="15.85546875" bestFit="1" customWidth="1"/>
    <col min="36" max="36" width="15.85546875" style="56" customWidth="1"/>
    <col min="37" max="37" width="25.5703125" style="56" bestFit="1" customWidth="1"/>
    <col min="38" max="39" width="15.85546875" style="56" customWidth="1"/>
    <col min="41" max="41" width="14.42578125" bestFit="1" customWidth="1"/>
    <col min="42" max="42" width="15.85546875" bestFit="1" customWidth="1"/>
  </cols>
  <sheetData>
    <row r="1" spans="1:45" x14ac:dyDescent="0.25">
      <c r="A1" s="34" t="s">
        <v>88</v>
      </c>
      <c r="B1" s="34" t="s">
        <v>121</v>
      </c>
      <c r="C1" s="34" t="s">
        <v>89</v>
      </c>
      <c r="D1" s="34" t="s">
        <v>98</v>
      </c>
      <c r="E1" s="59" t="s">
        <v>99</v>
      </c>
      <c r="F1" s="59" t="s">
        <v>91</v>
      </c>
      <c r="G1" s="59" t="s">
        <v>134</v>
      </c>
    </row>
    <row r="2" spans="1:45" x14ac:dyDescent="0.25">
      <c r="A2" s="34" t="s">
        <v>7</v>
      </c>
      <c r="B2" s="34" t="s">
        <v>123</v>
      </c>
      <c r="C2" s="34" t="s">
        <v>95</v>
      </c>
      <c r="D2" s="34" t="s">
        <v>135</v>
      </c>
      <c r="E2" s="59" t="s">
        <v>23</v>
      </c>
      <c r="F2" s="59">
        <v>234600.5</v>
      </c>
      <c r="G2" s="59" t="s">
        <v>9</v>
      </c>
    </row>
    <row r="3" spans="1:45" x14ac:dyDescent="0.25">
      <c r="A3" s="34" t="s">
        <v>7</v>
      </c>
      <c r="B3" s="34" t="s">
        <v>123</v>
      </c>
      <c r="C3" s="34" t="s">
        <v>95</v>
      </c>
      <c r="D3" s="34" t="s">
        <v>135</v>
      </c>
      <c r="E3" s="59" t="s">
        <v>22</v>
      </c>
      <c r="F3" s="59">
        <v>240995</v>
      </c>
      <c r="G3" s="59" t="s">
        <v>9</v>
      </c>
      <c r="N3" s="2" t="s">
        <v>99</v>
      </c>
      <c r="O3" s="2" t="s">
        <v>88</v>
      </c>
      <c r="P3" s="2" t="s">
        <v>134</v>
      </c>
      <c r="Q3" s="2" t="s">
        <v>89</v>
      </c>
      <c r="R3" t="s">
        <v>97</v>
      </c>
      <c r="W3" s="2" t="s">
        <v>99</v>
      </c>
      <c r="X3" s="2" t="s">
        <v>88</v>
      </c>
      <c r="Y3" s="2" t="s">
        <v>134</v>
      </c>
      <c r="Z3" t="s">
        <v>97</v>
      </c>
      <c r="AF3" s="2" t="s">
        <v>99</v>
      </c>
      <c r="AG3" s="2" t="s">
        <v>88</v>
      </c>
      <c r="AH3" s="2" t="s">
        <v>89</v>
      </c>
      <c r="AI3" t="s">
        <v>97</v>
      </c>
      <c r="AN3" s="2" t="s">
        <v>99</v>
      </c>
      <c r="AO3" s="2" t="s">
        <v>88</v>
      </c>
      <c r="AP3" t="s">
        <v>97</v>
      </c>
    </row>
    <row r="4" spans="1:45" x14ac:dyDescent="0.25">
      <c r="A4" s="34" t="s">
        <v>7</v>
      </c>
      <c r="B4" s="34" t="s">
        <v>123</v>
      </c>
      <c r="C4" s="34" t="s">
        <v>95</v>
      </c>
      <c r="D4" s="34" t="s">
        <v>135</v>
      </c>
      <c r="E4" s="59" t="s">
        <v>21</v>
      </c>
      <c r="F4" s="59">
        <v>246582</v>
      </c>
      <c r="G4" s="59" t="s">
        <v>9</v>
      </c>
      <c r="N4" s="56" t="s">
        <v>23</v>
      </c>
      <c r="O4" s="56" t="s">
        <v>12</v>
      </c>
      <c r="P4" s="56" t="s">
        <v>9</v>
      </c>
      <c r="Q4" s="56" t="s">
        <v>96</v>
      </c>
      <c r="R4" s="9">
        <v>25526</v>
      </c>
      <c r="T4" s="56" t="str">
        <f>N4&amp;O4&amp;P4&amp;Q4</f>
        <v>2006Kronobergs län0-24kvinnor</v>
      </c>
      <c r="U4" s="9">
        <f>R4</f>
        <v>25526</v>
      </c>
      <c r="W4" s="56" t="s">
        <v>23</v>
      </c>
      <c r="X4" s="56" t="s">
        <v>12</v>
      </c>
      <c r="Y4" s="56" t="s">
        <v>9</v>
      </c>
      <c r="Z4" s="4">
        <v>52791.5</v>
      </c>
      <c r="AA4" s="4"/>
      <c r="AB4" s="4" t="str">
        <f>W4&amp;X4&amp;Y4</f>
        <v>2006Kronobergs län0-24</v>
      </c>
      <c r="AC4" s="4">
        <f>Z4</f>
        <v>52791.5</v>
      </c>
      <c r="AD4" s="4"/>
      <c r="AF4" s="56" t="s">
        <v>23</v>
      </c>
      <c r="AG4" s="56" t="s">
        <v>12</v>
      </c>
      <c r="AH4" s="56" t="s">
        <v>96</v>
      </c>
      <c r="AI4" s="4">
        <v>89164.5</v>
      </c>
      <c r="AJ4" s="4"/>
      <c r="AK4" s="4" t="str">
        <f>AF4&amp;AG4&amp;AH4</f>
        <v>2006Kronobergs länkvinnor</v>
      </c>
      <c r="AL4" s="4">
        <f>AI4</f>
        <v>89164.5</v>
      </c>
      <c r="AM4" s="4"/>
      <c r="AN4" s="56" t="s">
        <v>23</v>
      </c>
      <c r="AO4" s="56" t="s">
        <v>12</v>
      </c>
      <c r="AP4" s="4">
        <v>179039</v>
      </c>
      <c r="AR4" s="4" t="str">
        <f>AN4&amp;AO4</f>
        <v>2006Kronobergs län</v>
      </c>
      <c r="AS4" s="4">
        <f>AP4</f>
        <v>179039</v>
      </c>
    </row>
    <row r="5" spans="1:45" x14ac:dyDescent="0.25">
      <c r="A5" s="34" t="s">
        <v>7</v>
      </c>
      <c r="B5" s="34" t="s">
        <v>123</v>
      </c>
      <c r="C5" s="34" t="s">
        <v>95</v>
      </c>
      <c r="D5" s="34" t="s">
        <v>135</v>
      </c>
      <c r="E5" s="59" t="s">
        <v>20</v>
      </c>
      <c r="F5" s="59">
        <v>251971.5</v>
      </c>
      <c r="G5" s="59" t="s">
        <v>9</v>
      </c>
      <c r="N5" s="56" t="s">
        <v>23</v>
      </c>
      <c r="O5" s="56" t="s">
        <v>12</v>
      </c>
      <c r="P5" s="56" t="s">
        <v>9</v>
      </c>
      <c r="Q5" s="56" t="s">
        <v>95</v>
      </c>
      <c r="R5" s="9">
        <v>27265.5</v>
      </c>
      <c r="T5" s="56" t="str">
        <f t="shared" ref="T5:T68" si="0">N5&amp;O5&amp;P5&amp;Q5</f>
        <v>2006Kronobergs län0-24män</v>
      </c>
      <c r="U5" s="9">
        <f t="shared" ref="U5:U68" si="1">R5</f>
        <v>27265.5</v>
      </c>
      <c r="W5" s="56" t="s">
        <v>23</v>
      </c>
      <c r="X5" s="56" t="s">
        <v>12</v>
      </c>
      <c r="Y5" s="56" t="s">
        <v>24</v>
      </c>
      <c r="Z5" s="4">
        <v>91624.5</v>
      </c>
      <c r="AA5" s="4"/>
      <c r="AB5" s="4" t="str">
        <f t="shared" ref="AB5:AB68" si="2">W5&amp;X5&amp;Y5</f>
        <v>2006Kronobergs län25-64</v>
      </c>
      <c r="AC5" s="4">
        <f t="shared" ref="AC5:AC68" si="3">Z5</f>
        <v>91624.5</v>
      </c>
      <c r="AD5" s="4"/>
      <c r="AF5" s="56" t="s">
        <v>23</v>
      </c>
      <c r="AG5" s="56" t="s">
        <v>12</v>
      </c>
      <c r="AH5" s="56" t="s">
        <v>95</v>
      </c>
      <c r="AI5" s="4">
        <v>89874.5</v>
      </c>
      <c r="AJ5" s="4"/>
      <c r="AK5" s="4" t="str">
        <f t="shared" ref="AK5:AK51" si="4">AF5&amp;AG5&amp;AH5</f>
        <v>2006Kronobergs länmän</v>
      </c>
      <c r="AL5" s="4">
        <f t="shared" ref="AL5:AL51" si="5">AI5</f>
        <v>89874.5</v>
      </c>
      <c r="AM5" s="4"/>
      <c r="AN5" s="56" t="s">
        <v>23</v>
      </c>
      <c r="AO5" s="56" t="s">
        <v>7</v>
      </c>
      <c r="AP5" s="4">
        <v>9080504.5</v>
      </c>
      <c r="AR5" s="4" t="str">
        <f t="shared" ref="AR5:AR29" si="6">AN5&amp;AO5</f>
        <v>2006Riket</v>
      </c>
      <c r="AS5" s="4">
        <f t="shared" ref="AS5:AS29" si="7">AP5</f>
        <v>9080504.5</v>
      </c>
    </row>
    <row r="6" spans="1:45" x14ac:dyDescent="0.25">
      <c r="A6" s="34" t="s">
        <v>7</v>
      </c>
      <c r="B6" s="34" t="s">
        <v>123</v>
      </c>
      <c r="C6" s="34" t="s">
        <v>95</v>
      </c>
      <c r="D6" s="34" t="s">
        <v>135</v>
      </c>
      <c r="E6" s="59" t="s">
        <v>19</v>
      </c>
      <c r="F6" s="59">
        <v>258342</v>
      </c>
      <c r="G6" s="59" t="s">
        <v>9</v>
      </c>
      <c r="N6" s="56" t="s">
        <v>23</v>
      </c>
      <c r="O6" s="56" t="s">
        <v>12</v>
      </c>
      <c r="P6" s="56" t="s">
        <v>24</v>
      </c>
      <c r="Q6" s="56" t="s">
        <v>96</v>
      </c>
      <c r="R6" s="9">
        <v>44532.5</v>
      </c>
      <c r="T6" s="56" t="str">
        <f t="shared" si="0"/>
        <v>2006Kronobergs län25-64kvinnor</v>
      </c>
      <c r="U6" s="9">
        <f t="shared" si="1"/>
        <v>44532.5</v>
      </c>
      <c r="W6" s="56" t="s">
        <v>23</v>
      </c>
      <c r="X6" s="56" t="s">
        <v>12</v>
      </c>
      <c r="Y6" s="56" t="s">
        <v>55</v>
      </c>
      <c r="Z6" s="4">
        <v>34623</v>
      </c>
      <c r="AA6" s="4"/>
      <c r="AB6" s="4" t="str">
        <f t="shared" si="2"/>
        <v>2006Kronobergs län65+</v>
      </c>
      <c r="AC6" s="4">
        <f t="shared" si="3"/>
        <v>34623</v>
      </c>
      <c r="AD6" s="4"/>
      <c r="AF6" s="56" t="s">
        <v>23</v>
      </c>
      <c r="AG6" s="56" t="s">
        <v>7</v>
      </c>
      <c r="AH6" s="56" t="s">
        <v>96</v>
      </c>
      <c r="AI6" s="4">
        <v>4575468</v>
      </c>
      <c r="AJ6" s="4"/>
      <c r="AK6" s="4" t="str">
        <f t="shared" si="4"/>
        <v>2006Riketkvinnor</v>
      </c>
      <c r="AL6" s="4">
        <f t="shared" si="5"/>
        <v>4575468</v>
      </c>
      <c r="AM6" s="4"/>
      <c r="AN6" s="56" t="s">
        <v>22</v>
      </c>
      <c r="AO6" s="56" t="s">
        <v>12</v>
      </c>
      <c r="AP6" s="4">
        <v>180211</v>
      </c>
      <c r="AR6" s="4" t="str">
        <f t="shared" si="6"/>
        <v>2007Kronobergs län</v>
      </c>
      <c r="AS6" s="4">
        <f t="shared" si="7"/>
        <v>180211</v>
      </c>
    </row>
    <row r="7" spans="1:45" x14ac:dyDescent="0.25">
      <c r="A7" s="34" t="s">
        <v>7</v>
      </c>
      <c r="B7" s="34" t="s">
        <v>123</v>
      </c>
      <c r="C7" s="34" t="s">
        <v>95</v>
      </c>
      <c r="D7" s="34" t="s">
        <v>135</v>
      </c>
      <c r="E7" s="59" t="s">
        <v>18</v>
      </c>
      <c r="F7" s="59">
        <v>262018.5</v>
      </c>
      <c r="G7" s="59" t="s">
        <v>9</v>
      </c>
      <c r="N7" s="56" t="s">
        <v>23</v>
      </c>
      <c r="O7" s="56" t="s">
        <v>12</v>
      </c>
      <c r="P7" s="56" t="s">
        <v>24</v>
      </c>
      <c r="Q7" s="56" t="s">
        <v>95</v>
      </c>
      <c r="R7" s="9">
        <v>47092</v>
      </c>
      <c r="T7" s="56" t="str">
        <f t="shared" si="0"/>
        <v>2006Kronobergs län25-64män</v>
      </c>
      <c r="U7" s="9">
        <f t="shared" si="1"/>
        <v>47092</v>
      </c>
      <c r="W7" s="56" t="s">
        <v>23</v>
      </c>
      <c r="X7" s="56" t="s">
        <v>7</v>
      </c>
      <c r="Y7" s="56" t="s">
        <v>9</v>
      </c>
      <c r="Z7" s="4">
        <v>2645613.5</v>
      </c>
      <c r="AA7" s="4"/>
      <c r="AB7" s="4" t="str">
        <f t="shared" si="2"/>
        <v>2006Riket0-24</v>
      </c>
      <c r="AC7" s="4">
        <f t="shared" si="3"/>
        <v>2645613.5</v>
      </c>
      <c r="AD7" s="4"/>
      <c r="AF7" s="56" t="s">
        <v>23</v>
      </c>
      <c r="AG7" s="56" t="s">
        <v>7</v>
      </c>
      <c r="AH7" s="56" t="s">
        <v>95</v>
      </c>
      <c r="AI7" s="4">
        <v>4505036.5</v>
      </c>
      <c r="AJ7" s="4"/>
      <c r="AK7" s="4" t="str">
        <f t="shared" si="4"/>
        <v>2006Riketmän</v>
      </c>
      <c r="AL7" s="4">
        <f t="shared" si="5"/>
        <v>4505036.5</v>
      </c>
      <c r="AM7" s="4"/>
      <c r="AN7" s="56" t="s">
        <v>22</v>
      </c>
      <c r="AO7" s="56" t="s">
        <v>7</v>
      </c>
      <c r="AP7" s="4">
        <v>9148092</v>
      </c>
      <c r="AR7" s="4" t="str">
        <f t="shared" si="6"/>
        <v>2007Riket</v>
      </c>
      <c r="AS7" s="4">
        <f t="shared" si="7"/>
        <v>9148092</v>
      </c>
    </row>
    <row r="8" spans="1:45" x14ac:dyDescent="0.25">
      <c r="A8" s="34" t="s">
        <v>7</v>
      </c>
      <c r="B8" s="34" t="s">
        <v>123</v>
      </c>
      <c r="C8" s="34" t="s">
        <v>95</v>
      </c>
      <c r="D8" s="34" t="s">
        <v>135</v>
      </c>
      <c r="E8" s="59" t="s">
        <v>17</v>
      </c>
      <c r="F8" s="59">
        <v>264530</v>
      </c>
      <c r="G8" s="59" t="s">
        <v>9</v>
      </c>
      <c r="N8" s="56" t="s">
        <v>23</v>
      </c>
      <c r="O8" s="56" t="s">
        <v>12</v>
      </c>
      <c r="P8" s="56" t="s">
        <v>55</v>
      </c>
      <c r="Q8" s="56" t="s">
        <v>96</v>
      </c>
      <c r="R8" s="9">
        <v>19106</v>
      </c>
      <c r="T8" s="56" t="str">
        <f t="shared" si="0"/>
        <v>2006Kronobergs län65+kvinnor</v>
      </c>
      <c r="U8" s="9">
        <f t="shared" si="1"/>
        <v>19106</v>
      </c>
      <c r="W8" s="56" t="s">
        <v>23</v>
      </c>
      <c r="X8" s="56" t="s">
        <v>7</v>
      </c>
      <c r="Y8" s="56" t="s">
        <v>24</v>
      </c>
      <c r="Z8" s="4">
        <v>4814314</v>
      </c>
      <c r="AA8" s="4"/>
      <c r="AB8" s="4" t="str">
        <f t="shared" si="2"/>
        <v>2006Riket25-64</v>
      </c>
      <c r="AC8" s="4">
        <f t="shared" si="3"/>
        <v>4814314</v>
      </c>
      <c r="AD8" s="4"/>
      <c r="AF8" s="56" t="s">
        <v>22</v>
      </c>
      <c r="AG8" s="56" t="s">
        <v>12</v>
      </c>
      <c r="AH8" s="56" t="s">
        <v>96</v>
      </c>
      <c r="AI8" s="4">
        <v>89575</v>
      </c>
      <c r="AJ8" s="4"/>
      <c r="AK8" s="4" t="str">
        <f t="shared" si="4"/>
        <v>2007Kronobergs länkvinnor</v>
      </c>
      <c r="AL8" s="4">
        <f t="shared" si="5"/>
        <v>89575</v>
      </c>
      <c r="AM8" s="4"/>
      <c r="AN8" s="56" t="s">
        <v>21</v>
      </c>
      <c r="AO8" s="56" t="s">
        <v>12</v>
      </c>
      <c r="AP8" s="4">
        <v>181505.5</v>
      </c>
      <c r="AR8" s="4" t="str">
        <f t="shared" si="6"/>
        <v>2008Kronobergs län</v>
      </c>
      <c r="AS8" s="4">
        <f t="shared" si="7"/>
        <v>181505.5</v>
      </c>
    </row>
    <row r="9" spans="1:45" x14ac:dyDescent="0.25">
      <c r="A9" s="34" t="s">
        <v>7</v>
      </c>
      <c r="B9" s="34" t="s">
        <v>123</v>
      </c>
      <c r="C9" s="34" t="s">
        <v>95</v>
      </c>
      <c r="D9" s="34" t="s">
        <v>135</v>
      </c>
      <c r="E9" s="59" t="s">
        <v>16</v>
      </c>
      <c r="F9" s="59">
        <v>266922.5</v>
      </c>
      <c r="G9" s="59" t="s">
        <v>9</v>
      </c>
      <c r="N9" s="56" t="s">
        <v>23</v>
      </c>
      <c r="O9" s="56" t="s">
        <v>12</v>
      </c>
      <c r="P9" s="56" t="s">
        <v>55</v>
      </c>
      <c r="Q9" s="56" t="s">
        <v>95</v>
      </c>
      <c r="R9" s="9">
        <v>15517</v>
      </c>
      <c r="T9" s="56" t="str">
        <f t="shared" si="0"/>
        <v>2006Kronobergs län65+män</v>
      </c>
      <c r="U9" s="9">
        <f t="shared" si="1"/>
        <v>15517</v>
      </c>
      <c r="W9" s="56" t="s">
        <v>23</v>
      </c>
      <c r="X9" s="56" t="s">
        <v>7</v>
      </c>
      <c r="Y9" s="56" t="s">
        <v>55</v>
      </c>
      <c r="Z9" s="4">
        <v>1620577</v>
      </c>
      <c r="AA9" s="4"/>
      <c r="AB9" s="4" t="str">
        <f t="shared" si="2"/>
        <v>2006Riket65+</v>
      </c>
      <c r="AC9" s="4">
        <f t="shared" si="3"/>
        <v>1620577</v>
      </c>
      <c r="AD9" s="4"/>
      <c r="AF9" s="56" t="s">
        <v>22</v>
      </c>
      <c r="AG9" s="56" t="s">
        <v>12</v>
      </c>
      <c r="AH9" s="56" t="s">
        <v>95</v>
      </c>
      <c r="AI9" s="4">
        <v>90636</v>
      </c>
      <c r="AJ9" s="4"/>
      <c r="AK9" s="4" t="str">
        <f t="shared" si="4"/>
        <v>2007Kronobergs länmän</v>
      </c>
      <c r="AL9" s="4">
        <f t="shared" si="5"/>
        <v>90636</v>
      </c>
      <c r="AM9" s="4"/>
      <c r="AN9" s="56" t="s">
        <v>21</v>
      </c>
      <c r="AO9" s="56" t="s">
        <v>7</v>
      </c>
      <c r="AP9" s="4">
        <v>9219637</v>
      </c>
      <c r="AR9" s="4" t="str">
        <f t="shared" si="6"/>
        <v>2008Riket</v>
      </c>
      <c r="AS9" s="4">
        <f t="shared" si="7"/>
        <v>9219637</v>
      </c>
    </row>
    <row r="10" spans="1:45" x14ac:dyDescent="0.25">
      <c r="A10" s="34" t="s">
        <v>7</v>
      </c>
      <c r="B10" s="34" t="s">
        <v>123</v>
      </c>
      <c r="C10" s="34" t="s">
        <v>95</v>
      </c>
      <c r="D10" s="34" t="s">
        <v>135</v>
      </c>
      <c r="E10" s="59" t="s">
        <v>15</v>
      </c>
      <c r="F10" s="59">
        <v>268926.5</v>
      </c>
      <c r="G10" s="59" t="s">
        <v>9</v>
      </c>
      <c r="N10" s="56" t="s">
        <v>23</v>
      </c>
      <c r="O10" s="56" t="s">
        <v>7</v>
      </c>
      <c r="P10" s="56" t="s">
        <v>9</v>
      </c>
      <c r="Q10" s="56" t="s">
        <v>96</v>
      </c>
      <c r="R10" s="9">
        <v>1288897</v>
      </c>
      <c r="T10" s="56" t="str">
        <f t="shared" si="0"/>
        <v>2006Riket0-24kvinnor</v>
      </c>
      <c r="U10" s="9">
        <f t="shared" si="1"/>
        <v>1288897</v>
      </c>
      <c r="W10" s="56" t="s">
        <v>22</v>
      </c>
      <c r="X10" s="56" t="s">
        <v>12</v>
      </c>
      <c r="Y10" s="56" t="s">
        <v>9</v>
      </c>
      <c r="Z10" s="4">
        <v>53135.5</v>
      </c>
      <c r="AA10" s="4"/>
      <c r="AB10" s="4" t="str">
        <f t="shared" si="2"/>
        <v>2007Kronobergs län0-24</v>
      </c>
      <c r="AC10" s="4">
        <f t="shared" si="3"/>
        <v>53135.5</v>
      </c>
      <c r="AD10" s="4"/>
      <c r="AF10" s="56" t="s">
        <v>22</v>
      </c>
      <c r="AG10" s="56" t="s">
        <v>7</v>
      </c>
      <c r="AH10" s="56" t="s">
        <v>96</v>
      </c>
      <c r="AI10" s="4">
        <v>4604370</v>
      </c>
      <c r="AJ10" s="4"/>
      <c r="AK10" s="4" t="str">
        <f t="shared" si="4"/>
        <v>2007Riketkvinnor</v>
      </c>
      <c r="AL10" s="4">
        <f t="shared" si="5"/>
        <v>4604370</v>
      </c>
      <c r="AM10" s="4"/>
      <c r="AN10" s="56" t="s">
        <v>20</v>
      </c>
      <c r="AO10" s="56" t="s">
        <v>12</v>
      </c>
      <c r="AP10" s="4">
        <v>182693</v>
      </c>
      <c r="AR10" s="4" t="str">
        <f t="shared" si="6"/>
        <v>2009Kronobergs län</v>
      </c>
      <c r="AS10" s="4">
        <f t="shared" si="7"/>
        <v>182693</v>
      </c>
    </row>
    <row r="11" spans="1:45" x14ac:dyDescent="0.25">
      <c r="A11" s="34" t="s">
        <v>7</v>
      </c>
      <c r="B11" s="34" t="s">
        <v>123</v>
      </c>
      <c r="C11" s="34" t="s">
        <v>95</v>
      </c>
      <c r="D11" s="34" t="s">
        <v>135</v>
      </c>
      <c r="E11" s="59" t="s">
        <v>14</v>
      </c>
      <c r="F11" s="59">
        <v>270029.5</v>
      </c>
      <c r="G11" s="59" t="s">
        <v>9</v>
      </c>
      <c r="N11" s="56" t="s">
        <v>23</v>
      </c>
      <c r="O11" s="56" t="s">
        <v>7</v>
      </c>
      <c r="P11" s="56" t="s">
        <v>9</v>
      </c>
      <c r="Q11" s="56" t="s">
        <v>95</v>
      </c>
      <c r="R11" s="9">
        <v>1356716.5</v>
      </c>
      <c r="T11" s="56" t="str">
        <f t="shared" si="0"/>
        <v>2006Riket0-24män</v>
      </c>
      <c r="U11" s="9">
        <f t="shared" si="1"/>
        <v>1356716.5</v>
      </c>
      <c r="W11" s="56" t="s">
        <v>22</v>
      </c>
      <c r="X11" s="56" t="s">
        <v>12</v>
      </c>
      <c r="Y11" s="56" t="s">
        <v>24</v>
      </c>
      <c r="Z11" s="4">
        <v>91979.5</v>
      </c>
      <c r="AA11" s="4"/>
      <c r="AB11" s="4" t="str">
        <f t="shared" si="2"/>
        <v>2007Kronobergs län25-64</v>
      </c>
      <c r="AC11" s="4">
        <f t="shared" si="3"/>
        <v>91979.5</v>
      </c>
      <c r="AD11" s="4"/>
      <c r="AF11" s="56" t="s">
        <v>22</v>
      </c>
      <c r="AG11" s="56" t="s">
        <v>7</v>
      </c>
      <c r="AH11" s="56" t="s">
        <v>95</v>
      </c>
      <c r="AI11" s="4">
        <v>4543722</v>
      </c>
      <c r="AJ11" s="4"/>
      <c r="AK11" s="4" t="str">
        <f t="shared" si="4"/>
        <v>2007Riketmän</v>
      </c>
      <c r="AL11" s="4">
        <f t="shared" si="5"/>
        <v>4543722</v>
      </c>
      <c r="AM11" s="4"/>
      <c r="AN11" s="56" t="s">
        <v>20</v>
      </c>
      <c r="AO11" s="56" t="s">
        <v>7</v>
      </c>
      <c r="AP11" s="4">
        <v>9298514.5</v>
      </c>
      <c r="AR11" s="4" t="str">
        <f t="shared" si="6"/>
        <v>2009Riket</v>
      </c>
      <c r="AS11" s="4">
        <f t="shared" si="7"/>
        <v>9298514.5</v>
      </c>
    </row>
    <row r="12" spans="1:45" x14ac:dyDescent="0.25">
      <c r="A12" s="34" t="s">
        <v>7</v>
      </c>
      <c r="B12" s="34" t="s">
        <v>123</v>
      </c>
      <c r="C12" s="34" t="s">
        <v>95</v>
      </c>
      <c r="D12" s="34" t="s">
        <v>135</v>
      </c>
      <c r="E12" s="59" t="s">
        <v>13</v>
      </c>
      <c r="F12" s="59">
        <v>274490</v>
      </c>
      <c r="G12" s="59" t="s">
        <v>9</v>
      </c>
      <c r="N12" s="56" t="s">
        <v>23</v>
      </c>
      <c r="O12" s="56" t="s">
        <v>7</v>
      </c>
      <c r="P12" s="56" t="s">
        <v>24</v>
      </c>
      <c r="Q12" s="56" t="s">
        <v>96</v>
      </c>
      <c r="R12" s="9">
        <v>2373373</v>
      </c>
      <c r="T12" s="56" t="str">
        <f t="shared" si="0"/>
        <v>2006Riket25-64kvinnor</v>
      </c>
      <c r="U12" s="9">
        <f t="shared" si="1"/>
        <v>2373373</v>
      </c>
      <c r="W12" s="56" t="s">
        <v>22</v>
      </c>
      <c r="X12" s="56" t="s">
        <v>12</v>
      </c>
      <c r="Y12" s="56" t="s">
        <v>55</v>
      </c>
      <c r="Z12" s="4">
        <v>35096</v>
      </c>
      <c r="AA12" s="4"/>
      <c r="AB12" s="4" t="str">
        <f t="shared" si="2"/>
        <v>2007Kronobergs län65+</v>
      </c>
      <c r="AC12" s="4">
        <f t="shared" si="3"/>
        <v>35096</v>
      </c>
      <c r="AD12" s="4"/>
      <c r="AF12" s="56" t="s">
        <v>21</v>
      </c>
      <c r="AG12" s="56" t="s">
        <v>12</v>
      </c>
      <c r="AH12" s="56" t="s">
        <v>96</v>
      </c>
      <c r="AI12" s="4">
        <v>90108</v>
      </c>
      <c r="AJ12" s="4"/>
      <c r="AK12" s="4" t="str">
        <f t="shared" si="4"/>
        <v>2008Kronobergs länkvinnor</v>
      </c>
      <c r="AL12" s="4">
        <f t="shared" si="5"/>
        <v>90108</v>
      </c>
      <c r="AM12" s="4"/>
      <c r="AN12" s="56" t="s">
        <v>19</v>
      </c>
      <c r="AO12" s="56" t="s">
        <v>12</v>
      </c>
      <c r="AP12" s="4">
        <v>183551</v>
      </c>
      <c r="AR12" s="4" t="str">
        <f t="shared" si="6"/>
        <v>2010Kronobergs län</v>
      </c>
      <c r="AS12" s="4">
        <f t="shared" si="7"/>
        <v>183551</v>
      </c>
    </row>
    <row r="13" spans="1:45" x14ac:dyDescent="0.25">
      <c r="A13" s="34" t="s">
        <v>7</v>
      </c>
      <c r="B13" s="34" t="s">
        <v>123</v>
      </c>
      <c r="C13" s="34" t="s">
        <v>95</v>
      </c>
      <c r="D13" s="34" t="s">
        <v>135</v>
      </c>
      <c r="E13" s="59" t="s">
        <v>6</v>
      </c>
      <c r="F13" s="59">
        <v>277698.5</v>
      </c>
      <c r="G13" s="59" t="s">
        <v>9</v>
      </c>
      <c r="N13" s="56" t="s">
        <v>23</v>
      </c>
      <c r="O13" s="56" t="s">
        <v>7</v>
      </c>
      <c r="P13" s="56" t="s">
        <v>24</v>
      </c>
      <c r="Q13" s="56" t="s">
        <v>95</v>
      </c>
      <c r="R13" s="9">
        <v>2440941</v>
      </c>
      <c r="T13" s="56" t="str">
        <f t="shared" si="0"/>
        <v>2006Riket25-64män</v>
      </c>
      <c r="U13" s="9">
        <f t="shared" si="1"/>
        <v>2440941</v>
      </c>
      <c r="W13" s="56" t="s">
        <v>22</v>
      </c>
      <c r="X13" s="56" t="s">
        <v>7</v>
      </c>
      <c r="Y13" s="56" t="s">
        <v>9</v>
      </c>
      <c r="Z13" s="4">
        <v>2670003</v>
      </c>
      <c r="AA13" s="4"/>
      <c r="AB13" s="4" t="str">
        <f t="shared" si="2"/>
        <v>2007Riket0-24</v>
      </c>
      <c r="AC13" s="4">
        <f t="shared" si="3"/>
        <v>2670003</v>
      </c>
      <c r="AD13" s="4"/>
      <c r="AF13" s="56" t="s">
        <v>21</v>
      </c>
      <c r="AG13" s="56" t="s">
        <v>12</v>
      </c>
      <c r="AH13" s="56" t="s">
        <v>95</v>
      </c>
      <c r="AI13" s="4">
        <v>91397.5</v>
      </c>
      <c r="AJ13" s="4"/>
      <c r="AK13" s="4" t="str">
        <f t="shared" si="4"/>
        <v>2008Kronobergs länmän</v>
      </c>
      <c r="AL13" s="4">
        <f t="shared" si="5"/>
        <v>91397.5</v>
      </c>
      <c r="AM13" s="4"/>
      <c r="AN13" s="56" t="s">
        <v>19</v>
      </c>
      <c r="AO13" s="56" t="s">
        <v>7</v>
      </c>
      <c r="AP13" s="4">
        <v>9378126</v>
      </c>
      <c r="AR13" s="4" t="str">
        <f t="shared" si="6"/>
        <v>2010Riket</v>
      </c>
      <c r="AS13" s="4">
        <f t="shared" si="7"/>
        <v>9378126</v>
      </c>
    </row>
    <row r="14" spans="1:45" x14ac:dyDescent="0.25">
      <c r="A14" s="34" t="s">
        <v>7</v>
      </c>
      <c r="B14" s="34" t="s">
        <v>123</v>
      </c>
      <c r="C14" s="34" t="s">
        <v>95</v>
      </c>
      <c r="D14" s="34" t="s">
        <v>135</v>
      </c>
      <c r="E14" s="59" t="s">
        <v>157</v>
      </c>
      <c r="F14" s="59">
        <v>279274.5</v>
      </c>
      <c r="G14" s="59" t="s">
        <v>9</v>
      </c>
      <c r="N14" s="56" t="s">
        <v>23</v>
      </c>
      <c r="O14" s="56" t="s">
        <v>7</v>
      </c>
      <c r="P14" s="56" t="s">
        <v>55</v>
      </c>
      <c r="Q14" s="56" t="s">
        <v>96</v>
      </c>
      <c r="R14" s="9">
        <v>913198</v>
      </c>
      <c r="T14" s="56" t="str">
        <f t="shared" si="0"/>
        <v>2006Riket65+kvinnor</v>
      </c>
      <c r="U14" s="9">
        <f t="shared" si="1"/>
        <v>913198</v>
      </c>
      <c r="W14" s="56" t="s">
        <v>22</v>
      </c>
      <c r="X14" s="56" t="s">
        <v>7</v>
      </c>
      <c r="Y14" s="56" t="s">
        <v>24</v>
      </c>
      <c r="Z14" s="4">
        <v>4830068.5</v>
      </c>
      <c r="AA14" s="4"/>
      <c r="AB14" s="4" t="str">
        <f t="shared" si="2"/>
        <v>2007Riket25-64</v>
      </c>
      <c r="AC14" s="4">
        <f t="shared" si="3"/>
        <v>4830068.5</v>
      </c>
      <c r="AD14" s="4"/>
      <c r="AF14" s="56" t="s">
        <v>21</v>
      </c>
      <c r="AG14" s="56" t="s">
        <v>7</v>
      </c>
      <c r="AH14" s="56" t="s">
        <v>96</v>
      </c>
      <c r="AI14" s="4">
        <v>4635821.5</v>
      </c>
      <c r="AJ14" s="4"/>
      <c r="AK14" s="4" t="str">
        <f t="shared" si="4"/>
        <v>2008Riketkvinnor</v>
      </c>
      <c r="AL14" s="4">
        <f t="shared" si="5"/>
        <v>4635821.5</v>
      </c>
      <c r="AM14" s="4"/>
      <c r="AN14" s="56" t="s">
        <v>18</v>
      </c>
      <c r="AO14" s="56" t="s">
        <v>12</v>
      </c>
      <c r="AP14" s="4">
        <v>184297</v>
      </c>
      <c r="AR14" s="4" t="str">
        <f t="shared" si="6"/>
        <v>2011Kronobergs län</v>
      </c>
      <c r="AS14" s="4">
        <f t="shared" si="7"/>
        <v>184297</v>
      </c>
    </row>
    <row r="15" spans="1:45" x14ac:dyDescent="0.25">
      <c r="A15" s="34" t="s">
        <v>7</v>
      </c>
      <c r="B15" s="34" t="s">
        <v>123</v>
      </c>
      <c r="C15" s="34" t="s">
        <v>95</v>
      </c>
      <c r="D15" s="34" t="s">
        <v>135</v>
      </c>
      <c r="E15" s="59" t="s">
        <v>161</v>
      </c>
      <c r="F15" s="59">
        <v>278481.5</v>
      </c>
      <c r="G15" s="59" t="s">
        <v>9</v>
      </c>
      <c r="N15" s="56" t="s">
        <v>23</v>
      </c>
      <c r="O15" s="56" t="s">
        <v>7</v>
      </c>
      <c r="P15" s="56" t="s">
        <v>55</v>
      </c>
      <c r="Q15" s="56" t="s">
        <v>95</v>
      </c>
      <c r="R15" s="9">
        <v>707379</v>
      </c>
      <c r="T15" s="56" t="str">
        <f t="shared" si="0"/>
        <v>2006Riket65+män</v>
      </c>
      <c r="U15" s="9">
        <f t="shared" si="1"/>
        <v>707379</v>
      </c>
      <c r="W15" s="56" t="s">
        <v>22</v>
      </c>
      <c r="X15" s="56" t="s">
        <v>7</v>
      </c>
      <c r="Y15" s="56" t="s">
        <v>55</v>
      </c>
      <c r="Z15" s="4">
        <v>1648020.5</v>
      </c>
      <c r="AA15" s="4"/>
      <c r="AB15" s="4" t="str">
        <f t="shared" si="2"/>
        <v>2007Riket65+</v>
      </c>
      <c r="AC15" s="4">
        <f t="shared" si="3"/>
        <v>1648020.5</v>
      </c>
      <c r="AD15" s="4"/>
      <c r="AF15" s="56" t="s">
        <v>21</v>
      </c>
      <c r="AG15" s="56" t="s">
        <v>7</v>
      </c>
      <c r="AH15" s="56" t="s">
        <v>95</v>
      </c>
      <c r="AI15" s="4">
        <v>4583815.5</v>
      </c>
      <c r="AJ15" s="4"/>
      <c r="AK15" s="4" t="str">
        <f t="shared" si="4"/>
        <v>2008Riketmän</v>
      </c>
      <c r="AL15" s="4">
        <f t="shared" si="5"/>
        <v>4583815.5</v>
      </c>
      <c r="AM15" s="4"/>
      <c r="AN15" s="56" t="s">
        <v>18</v>
      </c>
      <c r="AO15" s="56" t="s">
        <v>7</v>
      </c>
      <c r="AP15" s="4">
        <v>9449212.5</v>
      </c>
      <c r="AR15" s="4" t="str">
        <f t="shared" si="6"/>
        <v>2011Riket</v>
      </c>
      <c r="AS15" s="4">
        <f t="shared" si="7"/>
        <v>9449212.5</v>
      </c>
    </row>
    <row r="16" spans="1:45" x14ac:dyDescent="0.25">
      <c r="A16" s="34" t="s">
        <v>7</v>
      </c>
      <c r="B16" s="34" t="s">
        <v>123</v>
      </c>
      <c r="C16" s="34" t="s">
        <v>96</v>
      </c>
      <c r="D16" s="34" t="s">
        <v>135</v>
      </c>
      <c r="E16" s="59" t="s">
        <v>23</v>
      </c>
      <c r="F16" s="59">
        <v>222948.5</v>
      </c>
      <c r="G16" s="59" t="s">
        <v>9</v>
      </c>
      <c r="N16" s="56" t="s">
        <v>22</v>
      </c>
      <c r="O16" s="56" t="s">
        <v>12</v>
      </c>
      <c r="P16" s="56" t="s">
        <v>9</v>
      </c>
      <c r="Q16" s="56" t="s">
        <v>96</v>
      </c>
      <c r="R16" s="9">
        <v>25691</v>
      </c>
      <c r="T16" s="56" t="str">
        <f t="shared" si="0"/>
        <v>2007Kronobergs län0-24kvinnor</v>
      </c>
      <c r="U16" s="9">
        <f t="shared" si="1"/>
        <v>25691</v>
      </c>
      <c r="W16" s="56" t="s">
        <v>21</v>
      </c>
      <c r="X16" s="56" t="s">
        <v>12</v>
      </c>
      <c r="Y16" s="56" t="s">
        <v>9</v>
      </c>
      <c r="Z16" s="4">
        <v>53638</v>
      </c>
      <c r="AA16" s="4"/>
      <c r="AB16" s="4" t="str">
        <f t="shared" si="2"/>
        <v>2008Kronobergs län0-24</v>
      </c>
      <c r="AC16" s="4">
        <f t="shared" si="3"/>
        <v>53638</v>
      </c>
      <c r="AD16" s="4"/>
      <c r="AF16" s="56" t="s">
        <v>20</v>
      </c>
      <c r="AG16" s="56" t="s">
        <v>12</v>
      </c>
      <c r="AH16" s="56" t="s">
        <v>96</v>
      </c>
      <c r="AI16" s="4">
        <v>90640</v>
      </c>
      <c r="AJ16" s="4"/>
      <c r="AK16" s="4" t="str">
        <f t="shared" si="4"/>
        <v>2009Kronobergs länkvinnor</v>
      </c>
      <c r="AL16" s="4">
        <f t="shared" si="5"/>
        <v>90640</v>
      </c>
      <c r="AM16" s="4"/>
      <c r="AN16" s="56" t="s">
        <v>17</v>
      </c>
      <c r="AO16" s="56" t="s">
        <v>12</v>
      </c>
      <c r="AP16" s="4">
        <v>185270.5</v>
      </c>
      <c r="AR16" s="4" t="str">
        <f t="shared" si="6"/>
        <v>2012Kronobergs län</v>
      </c>
      <c r="AS16" s="4">
        <f t="shared" si="7"/>
        <v>185270.5</v>
      </c>
    </row>
    <row r="17" spans="1:45" x14ac:dyDescent="0.25">
      <c r="A17" s="34" t="s">
        <v>7</v>
      </c>
      <c r="B17" s="34" t="s">
        <v>123</v>
      </c>
      <c r="C17" s="34" t="s">
        <v>96</v>
      </c>
      <c r="D17" s="34" t="s">
        <v>135</v>
      </c>
      <c r="E17" s="59" t="s">
        <v>22</v>
      </c>
      <c r="F17" s="59">
        <v>228588</v>
      </c>
      <c r="G17" s="59" t="s">
        <v>9</v>
      </c>
      <c r="N17" s="56" t="s">
        <v>22</v>
      </c>
      <c r="O17" s="56" t="s">
        <v>12</v>
      </c>
      <c r="P17" s="56" t="s">
        <v>9</v>
      </c>
      <c r="Q17" s="56" t="s">
        <v>95</v>
      </c>
      <c r="R17" s="9">
        <v>27444.5</v>
      </c>
      <c r="T17" s="56" t="str">
        <f t="shared" si="0"/>
        <v>2007Kronobergs län0-24män</v>
      </c>
      <c r="U17" s="9">
        <f t="shared" si="1"/>
        <v>27444.5</v>
      </c>
      <c r="W17" s="56" t="s">
        <v>21</v>
      </c>
      <c r="X17" s="56" t="s">
        <v>12</v>
      </c>
      <c r="Y17" s="56" t="s">
        <v>24</v>
      </c>
      <c r="Z17" s="4">
        <v>92157.5</v>
      </c>
      <c r="AA17" s="4"/>
      <c r="AB17" s="4" t="str">
        <f t="shared" si="2"/>
        <v>2008Kronobergs län25-64</v>
      </c>
      <c r="AC17" s="4">
        <f t="shared" si="3"/>
        <v>92157.5</v>
      </c>
      <c r="AD17" s="4"/>
      <c r="AF17" s="56" t="s">
        <v>20</v>
      </c>
      <c r="AG17" s="56" t="s">
        <v>12</v>
      </c>
      <c r="AH17" s="56" t="s">
        <v>95</v>
      </c>
      <c r="AI17" s="4">
        <v>92053</v>
      </c>
      <c r="AJ17" s="4"/>
      <c r="AK17" s="4" t="str">
        <f t="shared" si="4"/>
        <v>2009Kronobergs länmän</v>
      </c>
      <c r="AL17" s="4">
        <f t="shared" si="5"/>
        <v>92053</v>
      </c>
      <c r="AM17" s="4"/>
      <c r="AN17" s="56" t="s">
        <v>17</v>
      </c>
      <c r="AO17" s="56" t="s">
        <v>7</v>
      </c>
      <c r="AP17" s="4">
        <v>9519374</v>
      </c>
      <c r="AR17" s="4" t="str">
        <f t="shared" si="6"/>
        <v>2012Riket</v>
      </c>
      <c r="AS17" s="4">
        <f t="shared" si="7"/>
        <v>9519374</v>
      </c>
    </row>
    <row r="18" spans="1:45" x14ac:dyDescent="0.25">
      <c r="A18" s="34" t="s">
        <v>7</v>
      </c>
      <c r="B18" s="34" t="s">
        <v>123</v>
      </c>
      <c r="C18" s="34" t="s">
        <v>96</v>
      </c>
      <c r="D18" s="34" t="s">
        <v>135</v>
      </c>
      <c r="E18" s="59" t="s">
        <v>21</v>
      </c>
      <c r="F18" s="59">
        <v>233400.5</v>
      </c>
      <c r="G18" s="59" t="s">
        <v>9</v>
      </c>
      <c r="N18" s="56" t="s">
        <v>22</v>
      </c>
      <c r="O18" s="56" t="s">
        <v>12</v>
      </c>
      <c r="P18" s="56" t="s">
        <v>24</v>
      </c>
      <c r="Q18" s="56" t="s">
        <v>96</v>
      </c>
      <c r="R18" s="9">
        <v>44616</v>
      </c>
      <c r="T18" s="56" t="str">
        <f t="shared" si="0"/>
        <v>2007Kronobergs län25-64kvinnor</v>
      </c>
      <c r="U18" s="9">
        <f t="shared" si="1"/>
        <v>44616</v>
      </c>
      <c r="W18" s="56" t="s">
        <v>21</v>
      </c>
      <c r="X18" s="56" t="s">
        <v>12</v>
      </c>
      <c r="Y18" s="56" t="s">
        <v>55</v>
      </c>
      <c r="Z18" s="4">
        <v>35710</v>
      </c>
      <c r="AA18" s="4"/>
      <c r="AB18" s="4" t="str">
        <f t="shared" si="2"/>
        <v>2008Kronobergs län65+</v>
      </c>
      <c r="AC18" s="4">
        <f t="shared" si="3"/>
        <v>35710</v>
      </c>
      <c r="AD18" s="4"/>
      <c r="AF18" s="56" t="s">
        <v>20</v>
      </c>
      <c r="AG18" s="56" t="s">
        <v>7</v>
      </c>
      <c r="AH18" s="56" t="s">
        <v>96</v>
      </c>
      <c r="AI18" s="4">
        <v>4672152.5</v>
      </c>
      <c r="AJ18" s="4"/>
      <c r="AK18" s="4" t="str">
        <f t="shared" si="4"/>
        <v>2009Riketkvinnor</v>
      </c>
      <c r="AL18" s="4">
        <f t="shared" si="5"/>
        <v>4672152.5</v>
      </c>
      <c r="AM18" s="4"/>
      <c r="AN18" s="56" t="s">
        <v>16</v>
      </c>
      <c r="AO18" s="56" t="s">
        <v>12</v>
      </c>
      <c r="AP18" s="4">
        <v>186521.5</v>
      </c>
      <c r="AR18" s="4" t="str">
        <f t="shared" si="6"/>
        <v>2013Kronobergs län</v>
      </c>
      <c r="AS18" s="4">
        <f t="shared" si="7"/>
        <v>186521.5</v>
      </c>
    </row>
    <row r="19" spans="1:45" x14ac:dyDescent="0.25">
      <c r="A19" s="34" t="s">
        <v>7</v>
      </c>
      <c r="B19" s="34" t="s">
        <v>123</v>
      </c>
      <c r="C19" s="34" t="s">
        <v>96</v>
      </c>
      <c r="D19" s="34" t="s">
        <v>135</v>
      </c>
      <c r="E19" s="59" t="s">
        <v>20</v>
      </c>
      <c r="F19" s="59">
        <v>238237</v>
      </c>
      <c r="G19" s="59" t="s">
        <v>9</v>
      </c>
      <c r="N19" s="56" t="s">
        <v>22</v>
      </c>
      <c r="O19" s="56" t="s">
        <v>12</v>
      </c>
      <c r="P19" s="56" t="s">
        <v>24</v>
      </c>
      <c r="Q19" s="56" t="s">
        <v>95</v>
      </c>
      <c r="R19" s="9">
        <v>47363.5</v>
      </c>
      <c r="T19" s="56" t="str">
        <f t="shared" si="0"/>
        <v>2007Kronobergs län25-64män</v>
      </c>
      <c r="U19" s="9">
        <f t="shared" si="1"/>
        <v>47363.5</v>
      </c>
      <c r="W19" s="56" t="s">
        <v>21</v>
      </c>
      <c r="X19" s="56" t="s">
        <v>7</v>
      </c>
      <c r="Y19" s="56" t="s">
        <v>9</v>
      </c>
      <c r="Z19" s="4">
        <v>2696321.5</v>
      </c>
      <c r="AA19" s="4"/>
      <c r="AB19" s="4" t="str">
        <f t="shared" si="2"/>
        <v>2008Riket0-24</v>
      </c>
      <c r="AC19" s="4">
        <f t="shared" si="3"/>
        <v>2696321.5</v>
      </c>
      <c r="AD19" s="4"/>
      <c r="AF19" s="56" t="s">
        <v>20</v>
      </c>
      <c r="AG19" s="56" t="s">
        <v>7</v>
      </c>
      <c r="AH19" s="56" t="s">
        <v>95</v>
      </c>
      <c r="AI19" s="4">
        <v>4626362</v>
      </c>
      <c r="AJ19" s="4"/>
      <c r="AK19" s="4" t="str">
        <f t="shared" si="4"/>
        <v>2009Riketmän</v>
      </c>
      <c r="AL19" s="4">
        <f t="shared" si="5"/>
        <v>4626362</v>
      </c>
      <c r="AM19" s="4"/>
      <c r="AN19" s="56" t="s">
        <v>16</v>
      </c>
      <c r="AO19" s="56" t="s">
        <v>7</v>
      </c>
      <c r="AP19" s="4">
        <v>9600378.5</v>
      </c>
      <c r="AR19" s="4" t="str">
        <f t="shared" si="6"/>
        <v>2013Riket</v>
      </c>
      <c r="AS19" s="4">
        <f t="shared" si="7"/>
        <v>9600378.5</v>
      </c>
    </row>
    <row r="20" spans="1:45" x14ac:dyDescent="0.25">
      <c r="A20" s="34" t="s">
        <v>7</v>
      </c>
      <c r="B20" s="34" t="s">
        <v>123</v>
      </c>
      <c r="C20" s="34" t="s">
        <v>96</v>
      </c>
      <c r="D20" s="34" t="s">
        <v>135</v>
      </c>
      <c r="E20" s="59" t="s">
        <v>19</v>
      </c>
      <c r="F20" s="59">
        <v>243864.5</v>
      </c>
      <c r="G20" s="59" t="s">
        <v>9</v>
      </c>
      <c r="N20" s="56" t="s">
        <v>22</v>
      </c>
      <c r="O20" s="56" t="s">
        <v>12</v>
      </c>
      <c r="P20" s="56" t="s">
        <v>55</v>
      </c>
      <c r="Q20" s="56" t="s">
        <v>96</v>
      </c>
      <c r="R20" s="9">
        <v>19268</v>
      </c>
      <c r="T20" s="56" t="str">
        <f t="shared" si="0"/>
        <v>2007Kronobergs län65+kvinnor</v>
      </c>
      <c r="U20" s="9">
        <f t="shared" si="1"/>
        <v>19268</v>
      </c>
      <c r="W20" s="56" t="s">
        <v>21</v>
      </c>
      <c r="X20" s="56" t="s">
        <v>7</v>
      </c>
      <c r="Y20" s="56" t="s">
        <v>24</v>
      </c>
      <c r="Z20" s="4">
        <v>4838841.5</v>
      </c>
      <c r="AA20" s="4"/>
      <c r="AB20" s="4" t="str">
        <f t="shared" si="2"/>
        <v>2008Riket25-64</v>
      </c>
      <c r="AC20" s="4">
        <f t="shared" si="3"/>
        <v>4838841.5</v>
      </c>
      <c r="AD20" s="4"/>
      <c r="AF20" s="56" t="s">
        <v>19</v>
      </c>
      <c r="AG20" s="56" t="s">
        <v>12</v>
      </c>
      <c r="AH20" s="56" t="s">
        <v>96</v>
      </c>
      <c r="AI20" s="4">
        <v>91028.5</v>
      </c>
      <c r="AJ20" s="4"/>
      <c r="AK20" s="4" t="str">
        <f t="shared" si="4"/>
        <v>2010Kronobergs länkvinnor</v>
      </c>
      <c r="AL20" s="4">
        <f t="shared" si="5"/>
        <v>91028.5</v>
      </c>
      <c r="AM20" s="4"/>
      <c r="AN20" s="56" t="s">
        <v>15</v>
      </c>
      <c r="AO20" s="56" t="s">
        <v>12</v>
      </c>
      <c r="AP20" s="4">
        <v>188142</v>
      </c>
      <c r="AR20" s="4" t="str">
        <f t="shared" si="6"/>
        <v>2014Kronobergs län</v>
      </c>
      <c r="AS20" s="4">
        <f t="shared" si="7"/>
        <v>188142</v>
      </c>
    </row>
    <row r="21" spans="1:45" x14ac:dyDescent="0.25">
      <c r="A21" s="34" t="s">
        <v>7</v>
      </c>
      <c r="B21" s="34" t="s">
        <v>123</v>
      </c>
      <c r="C21" s="34" t="s">
        <v>96</v>
      </c>
      <c r="D21" s="34" t="s">
        <v>135</v>
      </c>
      <c r="E21" s="59" t="s">
        <v>18</v>
      </c>
      <c r="F21" s="59">
        <v>247518</v>
      </c>
      <c r="G21" s="59" t="s">
        <v>9</v>
      </c>
      <c r="N21" s="56" t="s">
        <v>22</v>
      </c>
      <c r="O21" s="56" t="s">
        <v>12</v>
      </c>
      <c r="P21" s="56" t="s">
        <v>55</v>
      </c>
      <c r="Q21" s="56" t="s">
        <v>95</v>
      </c>
      <c r="R21" s="9">
        <v>15828</v>
      </c>
      <c r="T21" s="56" t="str">
        <f t="shared" si="0"/>
        <v>2007Kronobergs län65+män</v>
      </c>
      <c r="U21" s="9">
        <f t="shared" si="1"/>
        <v>15828</v>
      </c>
      <c r="W21" s="56" t="s">
        <v>21</v>
      </c>
      <c r="X21" s="56" t="s">
        <v>7</v>
      </c>
      <c r="Y21" s="56" t="s">
        <v>55</v>
      </c>
      <c r="Z21" s="4">
        <v>1684474</v>
      </c>
      <c r="AA21" s="4"/>
      <c r="AB21" s="4" t="str">
        <f t="shared" si="2"/>
        <v>2008Riket65+</v>
      </c>
      <c r="AC21" s="4">
        <f t="shared" si="3"/>
        <v>1684474</v>
      </c>
      <c r="AD21" s="4"/>
      <c r="AF21" s="56" t="s">
        <v>19</v>
      </c>
      <c r="AG21" s="56" t="s">
        <v>12</v>
      </c>
      <c r="AH21" s="56" t="s">
        <v>95</v>
      </c>
      <c r="AI21" s="4">
        <v>92522.5</v>
      </c>
      <c r="AJ21" s="4"/>
      <c r="AK21" s="4" t="str">
        <f t="shared" si="4"/>
        <v>2010Kronobergs länmän</v>
      </c>
      <c r="AL21" s="4">
        <f t="shared" si="5"/>
        <v>92522.5</v>
      </c>
      <c r="AM21" s="4"/>
      <c r="AN21" s="56" t="s">
        <v>15</v>
      </c>
      <c r="AO21" s="56" t="s">
        <v>7</v>
      </c>
      <c r="AP21" s="4">
        <v>9696109.5</v>
      </c>
      <c r="AR21" s="4" t="str">
        <f t="shared" si="6"/>
        <v>2014Riket</v>
      </c>
      <c r="AS21" s="4">
        <f t="shared" si="7"/>
        <v>9696109.5</v>
      </c>
    </row>
    <row r="22" spans="1:45" x14ac:dyDescent="0.25">
      <c r="A22" s="34" t="s">
        <v>7</v>
      </c>
      <c r="B22" s="34" t="s">
        <v>123</v>
      </c>
      <c r="C22" s="34" t="s">
        <v>96</v>
      </c>
      <c r="D22" s="34" t="s">
        <v>135</v>
      </c>
      <c r="E22" s="59" t="s">
        <v>17</v>
      </c>
      <c r="F22" s="59">
        <v>250304</v>
      </c>
      <c r="G22" s="59" t="s">
        <v>9</v>
      </c>
      <c r="N22" s="56" t="s">
        <v>22</v>
      </c>
      <c r="O22" s="56" t="s">
        <v>7</v>
      </c>
      <c r="P22" s="56" t="s">
        <v>9</v>
      </c>
      <c r="Q22" s="56" t="s">
        <v>96</v>
      </c>
      <c r="R22" s="9">
        <v>1300482</v>
      </c>
      <c r="T22" s="56" t="str">
        <f t="shared" si="0"/>
        <v>2007Riket0-24kvinnor</v>
      </c>
      <c r="U22" s="9">
        <f t="shared" si="1"/>
        <v>1300482</v>
      </c>
      <c r="W22" s="56" t="s">
        <v>20</v>
      </c>
      <c r="X22" s="56" t="s">
        <v>12</v>
      </c>
      <c r="Y22" s="56" t="s">
        <v>9</v>
      </c>
      <c r="Z22" s="4">
        <v>54069</v>
      </c>
      <c r="AA22" s="4"/>
      <c r="AB22" s="4" t="str">
        <f t="shared" si="2"/>
        <v>2009Kronobergs län0-24</v>
      </c>
      <c r="AC22" s="4">
        <f t="shared" si="3"/>
        <v>54069</v>
      </c>
      <c r="AD22" s="4"/>
      <c r="AF22" s="56" t="s">
        <v>19</v>
      </c>
      <c r="AG22" s="56" t="s">
        <v>7</v>
      </c>
      <c r="AH22" s="56" t="s">
        <v>96</v>
      </c>
      <c r="AI22" s="4">
        <v>4708497</v>
      </c>
      <c r="AJ22" s="4"/>
      <c r="AK22" s="4" t="str">
        <f t="shared" si="4"/>
        <v>2010Riketkvinnor</v>
      </c>
      <c r="AL22" s="4">
        <f t="shared" si="5"/>
        <v>4708497</v>
      </c>
      <c r="AM22" s="4"/>
      <c r="AN22" s="56" t="s">
        <v>14</v>
      </c>
      <c r="AO22" s="56" t="s">
        <v>12</v>
      </c>
      <c r="AP22" s="4">
        <v>190248.5</v>
      </c>
      <c r="AR22" s="4" t="str">
        <f t="shared" si="6"/>
        <v>2015Kronobergs län</v>
      </c>
      <c r="AS22" s="4">
        <f t="shared" si="7"/>
        <v>190248.5</v>
      </c>
    </row>
    <row r="23" spans="1:45" x14ac:dyDescent="0.25">
      <c r="A23" s="34" t="s">
        <v>7</v>
      </c>
      <c r="B23" s="34" t="s">
        <v>123</v>
      </c>
      <c r="C23" s="34" t="s">
        <v>96</v>
      </c>
      <c r="D23" s="34" t="s">
        <v>135</v>
      </c>
      <c r="E23" s="59" t="s">
        <v>16</v>
      </c>
      <c r="F23" s="59">
        <v>252756</v>
      </c>
      <c r="G23" s="59" t="s">
        <v>9</v>
      </c>
      <c r="N23" s="56" t="s">
        <v>22</v>
      </c>
      <c r="O23" s="56" t="s">
        <v>7</v>
      </c>
      <c r="P23" s="56" t="s">
        <v>9</v>
      </c>
      <c r="Q23" s="56" t="s">
        <v>95</v>
      </c>
      <c r="R23" s="9">
        <v>1369521</v>
      </c>
      <c r="T23" s="56" t="str">
        <f t="shared" si="0"/>
        <v>2007Riket0-24män</v>
      </c>
      <c r="U23" s="9">
        <f t="shared" si="1"/>
        <v>1369521</v>
      </c>
      <c r="W23" s="56" t="s">
        <v>20</v>
      </c>
      <c r="X23" s="56" t="s">
        <v>12</v>
      </c>
      <c r="Y23" s="56" t="s">
        <v>24</v>
      </c>
      <c r="Z23" s="4">
        <v>92114</v>
      </c>
      <c r="AA23" s="4"/>
      <c r="AB23" s="4" t="str">
        <f t="shared" si="2"/>
        <v>2009Kronobergs län25-64</v>
      </c>
      <c r="AC23" s="4">
        <f t="shared" si="3"/>
        <v>92114</v>
      </c>
      <c r="AD23" s="4"/>
      <c r="AF23" s="56" t="s">
        <v>19</v>
      </c>
      <c r="AG23" s="56" t="s">
        <v>7</v>
      </c>
      <c r="AH23" s="56" t="s">
        <v>95</v>
      </c>
      <c r="AI23" s="4">
        <v>4669629</v>
      </c>
      <c r="AJ23" s="4"/>
      <c r="AK23" s="4" t="str">
        <f t="shared" si="4"/>
        <v>2010Riketmän</v>
      </c>
      <c r="AL23" s="4">
        <f t="shared" si="5"/>
        <v>4669629</v>
      </c>
      <c r="AM23" s="4"/>
      <c r="AN23" s="56" t="s">
        <v>14</v>
      </c>
      <c r="AO23" s="56" t="s">
        <v>7</v>
      </c>
      <c r="AP23" s="4">
        <v>9799186</v>
      </c>
      <c r="AR23" s="4" t="str">
        <f t="shared" si="6"/>
        <v>2015Riket</v>
      </c>
      <c r="AS23" s="4">
        <f t="shared" si="7"/>
        <v>9799186</v>
      </c>
    </row>
    <row r="24" spans="1:45" x14ac:dyDescent="0.25">
      <c r="A24" s="34" t="s">
        <v>7</v>
      </c>
      <c r="B24" s="34" t="s">
        <v>123</v>
      </c>
      <c r="C24" s="34" t="s">
        <v>96</v>
      </c>
      <c r="D24" s="34" t="s">
        <v>135</v>
      </c>
      <c r="E24" s="59" t="s">
        <v>15</v>
      </c>
      <c r="F24" s="59">
        <v>254539.5</v>
      </c>
      <c r="G24" s="59" t="s">
        <v>9</v>
      </c>
      <c r="N24" s="56" t="s">
        <v>22</v>
      </c>
      <c r="O24" s="56" t="s">
        <v>7</v>
      </c>
      <c r="P24" s="56" t="s">
        <v>24</v>
      </c>
      <c r="Q24" s="56" t="s">
        <v>96</v>
      </c>
      <c r="R24" s="9">
        <v>2380441</v>
      </c>
      <c r="T24" s="56" t="str">
        <f t="shared" si="0"/>
        <v>2007Riket25-64kvinnor</v>
      </c>
      <c r="U24" s="9">
        <f t="shared" si="1"/>
        <v>2380441</v>
      </c>
      <c r="W24" s="56" t="s">
        <v>20</v>
      </c>
      <c r="X24" s="56" t="s">
        <v>12</v>
      </c>
      <c r="Y24" s="56" t="s">
        <v>55</v>
      </c>
      <c r="Z24" s="4">
        <v>36510</v>
      </c>
      <c r="AA24" s="4"/>
      <c r="AB24" s="4" t="str">
        <f t="shared" si="2"/>
        <v>2009Kronobergs län65+</v>
      </c>
      <c r="AC24" s="4">
        <f t="shared" si="3"/>
        <v>36510</v>
      </c>
      <c r="AD24" s="4"/>
      <c r="AF24" s="56" t="s">
        <v>18</v>
      </c>
      <c r="AG24" s="56" t="s">
        <v>12</v>
      </c>
      <c r="AH24" s="56" t="s">
        <v>96</v>
      </c>
      <c r="AI24" s="4">
        <v>91318.5</v>
      </c>
      <c r="AJ24" s="4"/>
      <c r="AK24" s="4" t="str">
        <f t="shared" si="4"/>
        <v>2011Kronobergs länkvinnor</v>
      </c>
      <c r="AL24" s="4">
        <f t="shared" si="5"/>
        <v>91318.5</v>
      </c>
      <c r="AM24" s="4"/>
      <c r="AN24" s="56" t="s">
        <v>13</v>
      </c>
      <c r="AO24" s="56" t="s">
        <v>12</v>
      </c>
      <c r="AP24" s="4">
        <v>192998.5</v>
      </c>
      <c r="AR24" s="4" t="str">
        <f t="shared" si="6"/>
        <v>2016Kronobergs län</v>
      </c>
      <c r="AS24" s="4">
        <f t="shared" si="7"/>
        <v>192998.5</v>
      </c>
    </row>
    <row r="25" spans="1:45" x14ac:dyDescent="0.25">
      <c r="A25" s="34" t="s">
        <v>7</v>
      </c>
      <c r="B25" s="34" t="s">
        <v>123</v>
      </c>
      <c r="C25" s="34" t="s">
        <v>96</v>
      </c>
      <c r="D25" s="34" t="s">
        <v>135</v>
      </c>
      <c r="E25" s="59" t="s">
        <v>14</v>
      </c>
      <c r="F25" s="59">
        <v>254912</v>
      </c>
      <c r="G25" s="59" t="s">
        <v>9</v>
      </c>
      <c r="N25" s="56" t="s">
        <v>22</v>
      </c>
      <c r="O25" s="56" t="s">
        <v>7</v>
      </c>
      <c r="P25" s="56" t="s">
        <v>24</v>
      </c>
      <c r="Q25" s="56" t="s">
        <v>95</v>
      </c>
      <c r="R25" s="9">
        <v>2449627.5</v>
      </c>
      <c r="T25" s="56" t="str">
        <f t="shared" si="0"/>
        <v>2007Riket25-64män</v>
      </c>
      <c r="U25" s="9">
        <f t="shared" si="1"/>
        <v>2449627.5</v>
      </c>
      <c r="W25" s="56" t="s">
        <v>20</v>
      </c>
      <c r="X25" s="56" t="s">
        <v>7</v>
      </c>
      <c r="Y25" s="56" t="s">
        <v>9</v>
      </c>
      <c r="Z25" s="4">
        <v>2723200.5</v>
      </c>
      <c r="AA25" s="4"/>
      <c r="AB25" s="4" t="str">
        <f t="shared" si="2"/>
        <v>2009Riket0-24</v>
      </c>
      <c r="AC25" s="4">
        <f t="shared" si="3"/>
        <v>2723200.5</v>
      </c>
      <c r="AD25" s="4"/>
      <c r="AF25" s="56" t="s">
        <v>18</v>
      </c>
      <c r="AG25" s="56" t="s">
        <v>12</v>
      </c>
      <c r="AH25" s="56" t="s">
        <v>95</v>
      </c>
      <c r="AI25" s="4">
        <v>92978.5</v>
      </c>
      <c r="AJ25" s="4"/>
      <c r="AK25" s="4" t="str">
        <f t="shared" si="4"/>
        <v>2011Kronobergs länmän</v>
      </c>
      <c r="AL25" s="4">
        <f t="shared" si="5"/>
        <v>92978.5</v>
      </c>
      <c r="AM25" s="4"/>
      <c r="AN25" s="56" t="s">
        <v>13</v>
      </c>
      <c r="AO25" s="56" t="s">
        <v>7</v>
      </c>
      <c r="AP25" s="4">
        <v>9923085</v>
      </c>
      <c r="AR25" s="4" t="str">
        <f t="shared" si="6"/>
        <v>2016Riket</v>
      </c>
      <c r="AS25" s="4">
        <f t="shared" si="7"/>
        <v>9923085</v>
      </c>
    </row>
    <row r="26" spans="1:45" x14ac:dyDescent="0.25">
      <c r="A26" s="34" t="s">
        <v>7</v>
      </c>
      <c r="B26" s="34" t="s">
        <v>123</v>
      </c>
      <c r="C26" s="34" t="s">
        <v>96</v>
      </c>
      <c r="D26" s="34" t="s">
        <v>135</v>
      </c>
      <c r="E26" s="59" t="s">
        <v>13</v>
      </c>
      <c r="F26" s="59">
        <v>258478</v>
      </c>
      <c r="G26" s="59" t="s">
        <v>9</v>
      </c>
      <c r="N26" s="56" t="s">
        <v>22</v>
      </c>
      <c r="O26" s="56" t="s">
        <v>7</v>
      </c>
      <c r="P26" s="56" t="s">
        <v>55</v>
      </c>
      <c r="Q26" s="56" t="s">
        <v>96</v>
      </c>
      <c r="R26" s="9">
        <v>923447</v>
      </c>
      <c r="T26" s="56" t="str">
        <f t="shared" si="0"/>
        <v>2007Riket65+kvinnor</v>
      </c>
      <c r="U26" s="9">
        <f t="shared" si="1"/>
        <v>923447</v>
      </c>
      <c r="W26" s="56" t="s">
        <v>20</v>
      </c>
      <c r="X26" s="56" t="s">
        <v>7</v>
      </c>
      <c r="Y26" s="56" t="s">
        <v>24</v>
      </c>
      <c r="Z26" s="4">
        <v>4845838</v>
      </c>
      <c r="AA26" s="4"/>
      <c r="AB26" s="4" t="str">
        <f t="shared" si="2"/>
        <v>2009Riket25-64</v>
      </c>
      <c r="AC26" s="4">
        <f t="shared" si="3"/>
        <v>4845838</v>
      </c>
      <c r="AD26" s="4"/>
      <c r="AF26" s="56" t="s">
        <v>18</v>
      </c>
      <c r="AG26" s="56" t="s">
        <v>7</v>
      </c>
      <c r="AH26" s="56" t="s">
        <v>96</v>
      </c>
      <c r="AI26" s="4">
        <v>4740673.5</v>
      </c>
      <c r="AJ26" s="4"/>
      <c r="AK26" s="4" t="str">
        <f t="shared" si="4"/>
        <v>2011Riketkvinnor</v>
      </c>
      <c r="AL26" s="4">
        <f t="shared" si="5"/>
        <v>4740673.5</v>
      </c>
      <c r="AM26" s="4"/>
      <c r="AN26" s="56" t="s">
        <v>6</v>
      </c>
      <c r="AO26" s="56" t="s">
        <v>12</v>
      </c>
      <c r="AP26" s="4">
        <v>196073.5</v>
      </c>
      <c r="AR26" s="4" t="str">
        <f t="shared" si="6"/>
        <v>2017Kronobergs län</v>
      </c>
      <c r="AS26" s="4">
        <f t="shared" si="7"/>
        <v>196073.5</v>
      </c>
    </row>
    <row r="27" spans="1:45" x14ac:dyDescent="0.25">
      <c r="A27" s="34" t="s">
        <v>7</v>
      </c>
      <c r="B27" s="34" t="s">
        <v>123</v>
      </c>
      <c r="C27" s="34" t="s">
        <v>96</v>
      </c>
      <c r="D27" s="34" t="s">
        <v>135</v>
      </c>
      <c r="E27" s="59" t="s">
        <v>6</v>
      </c>
      <c r="F27" s="59">
        <v>261778</v>
      </c>
      <c r="G27" s="59" t="s">
        <v>9</v>
      </c>
      <c r="N27" s="56" t="s">
        <v>22</v>
      </c>
      <c r="O27" s="56" t="s">
        <v>7</v>
      </c>
      <c r="P27" s="56" t="s">
        <v>55</v>
      </c>
      <c r="Q27" s="56" t="s">
        <v>95</v>
      </c>
      <c r="R27" s="9">
        <v>724573.5</v>
      </c>
      <c r="T27" s="56" t="str">
        <f t="shared" si="0"/>
        <v>2007Riket65+män</v>
      </c>
      <c r="U27" s="9">
        <f t="shared" si="1"/>
        <v>724573.5</v>
      </c>
      <c r="W27" s="56" t="s">
        <v>20</v>
      </c>
      <c r="X27" s="56" t="s">
        <v>7</v>
      </c>
      <c r="Y27" s="56" t="s">
        <v>55</v>
      </c>
      <c r="Z27" s="4">
        <v>1729476</v>
      </c>
      <c r="AA27" s="4"/>
      <c r="AB27" s="4" t="str">
        <f t="shared" si="2"/>
        <v>2009Riket65+</v>
      </c>
      <c r="AC27" s="4">
        <f t="shared" si="3"/>
        <v>1729476</v>
      </c>
      <c r="AD27" s="4"/>
      <c r="AF27" s="56" t="s">
        <v>18</v>
      </c>
      <c r="AG27" s="56" t="s">
        <v>7</v>
      </c>
      <c r="AH27" s="56" t="s">
        <v>95</v>
      </c>
      <c r="AI27" s="4">
        <v>4708539</v>
      </c>
      <c r="AJ27" s="4"/>
      <c r="AK27" s="4" t="str">
        <f t="shared" si="4"/>
        <v>2011Riketmän</v>
      </c>
      <c r="AL27" s="4">
        <f t="shared" si="5"/>
        <v>4708539</v>
      </c>
      <c r="AM27" s="4"/>
      <c r="AN27" s="56" t="s">
        <v>6</v>
      </c>
      <c r="AO27" s="56" t="s">
        <v>7</v>
      </c>
      <c r="AP27" s="4">
        <v>10057697.5</v>
      </c>
      <c r="AR27" s="4" t="str">
        <f t="shared" si="6"/>
        <v>2017Riket</v>
      </c>
      <c r="AS27" s="4">
        <f t="shared" si="7"/>
        <v>10057697.5</v>
      </c>
    </row>
    <row r="28" spans="1:45" x14ac:dyDescent="0.25">
      <c r="A28" s="34" t="s">
        <v>7</v>
      </c>
      <c r="B28" s="34" t="s">
        <v>123</v>
      </c>
      <c r="C28" s="34" t="s">
        <v>96</v>
      </c>
      <c r="D28" s="34" t="s">
        <v>135</v>
      </c>
      <c r="E28" s="59" t="s">
        <v>157</v>
      </c>
      <c r="F28" s="59">
        <v>263488.5</v>
      </c>
      <c r="G28" s="59" t="s">
        <v>9</v>
      </c>
      <c r="N28" s="56" t="s">
        <v>21</v>
      </c>
      <c r="O28" s="56" t="s">
        <v>12</v>
      </c>
      <c r="P28" s="56" t="s">
        <v>9</v>
      </c>
      <c r="Q28" s="56" t="s">
        <v>96</v>
      </c>
      <c r="R28" s="9">
        <v>25968</v>
      </c>
      <c r="T28" s="56" t="str">
        <f t="shared" si="0"/>
        <v>2008Kronobergs län0-24kvinnor</v>
      </c>
      <c r="U28" s="9">
        <f t="shared" si="1"/>
        <v>25968</v>
      </c>
      <c r="W28" s="56" t="s">
        <v>19</v>
      </c>
      <c r="X28" s="56" t="s">
        <v>12</v>
      </c>
      <c r="Y28" s="56" t="s">
        <v>9</v>
      </c>
      <c r="Z28" s="4">
        <v>54291.5</v>
      </c>
      <c r="AA28" s="4"/>
      <c r="AB28" s="4" t="str">
        <f t="shared" si="2"/>
        <v>2010Kronobergs län0-24</v>
      </c>
      <c r="AC28" s="4">
        <f t="shared" si="3"/>
        <v>54291.5</v>
      </c>
      <c r="AD28" s="4"/>
      <c r="AF28" s="56" t="s">
        <v>17</v>
      </c>
      <c r="AG28" s="56" t="s">
        <v>12</v>
      </c>
      <c r="AH28" s="56" t="s">
        <v>96</v>
      </c>
      <c r="AI28" s="4">
        <v>91775.5</v>
      </c>
      <c r="AJ28" s="4"/>
      <c r="AK28" s="4" t="str">
        <f t="shared" si="4"/>
        <v>2012Kronobergs länkvinnor</v>
      </c>
      <c r="AL28" s="4">
        <f t="shared" si="5"/>
        <v>91775.5</v>
      </c>
      <c r="AM28" s="4"/>
      <c r="AN28" s="56" t="s">
        <v>157</v>
      </c>
      <c r="AO28" s="56" t="s">
        <v>12</v>
      </c>
      <c r="AP28" s="4">
        <v>198702.5</v>
      </c>
      <c r="AR28" s="4" t="str">
        <f t="shared" si="6"/>
        <v>2018Kronobergs län</v>
      </c>
      <c r="AS28" s="4">
        <f t="shared" si="7"/>
        <v>198702.5</v>
      </c>
    </row>
    <row r="29" spans="1:45" x14ac:dyDescent="0.25">
      <c r="A29" s="34" t="s">
        <v>7</v>
      </c>
      <c r="B29" s="34" t="s">
        <v>123</v>
      </c>
      <c r="C29" s="34" t="s">
        <v>96</v>
      </c>
      <c r="D29" s="34" t="s">
        <v>135</v>
      </c>
      <c r="E29" s="59" t="s">
        <v>161</v>
      </c>
      <c r="F29" s="59">
        <v>262851.5</v>
      </c>
      <c r="G29" s="59" t="s">
        <v>9</v>
      </c>
      <c r="N29" s="56" t="s">
        <v>21</v>
      </c>
      <c r="O29" s="56" t="s">
        <v>12</v>
      </c>
      <c r="P29" s="56" t="s">
        <v>9</v>
      </c>
      <c r="Q29" s="56" t="s">
        <v>95</v>
      </c>
      <c r="R29" s="9">
        <v>27670</v>
      </c>
      <c r="T29" s="56" t="str">
        <f t="shared" si="0"/>
        <v>2008Kronobergs län0-24män</v>
      </c>
      <c r="U29" s="9">
        <f t="shared" si="1"/>
        <v>27670</v>
      </c>
      <c r="W29" s="56" t="s">
        <v>19</v>
      </c>
      <c r="X29" s="56" t="s">
        <v>12</v>
      </c>
      <c r="Y29" s="56" t="s">
        <v>24</v>
      </c>
      <c r="Z29" s="4">
        <v>91912.5</v>
      </c>
      <c r="AA29" s="4"/>
      <c r="AB29" s="4" t="str">
        <f t="shared" si="2"/>
        <v>2010Kronobergs län25-64</v>
      </c>
      <c r="AC29" s="4">
        <f t="shared" si="3"/>
        <v>91912.5</v>
      </c>
      <c r="AD29" s="4"/>
      <c r="AF29" s="56" t="s">
        <v>17</v>
      </c>
      <c r="AG29" s="56" t="s">
        <v>12</v>
      </c>
      <c r="AH29" s="56" t="s">
        <v>95</v>
      </c>
      <c r="AI29" s="4">
        <v>93495</v>
      </c>
      <c r="AJ29" s="4"/>
      <c r="AK29" s="4" t="str">
        <f t="shared" si="4"/>
        <v>2012Kronobergs länmän</v>
      </c>
      <c r="AL29" s="4">
        <f t="shared" si="5"/>
        <v>93495</v>
      </c>
      <c r="AM29" s="4"/>
      <c r="AN29" s="56" t="s">
        <v>157</v>
      </c>
      <c r="AO29" s="56" t="s">
        <v>7</v>
      </c>
      <c r="AP29" s="4">
        <v>10175213.5</v>
      </c>
      <c r="AR29" s="4" t="str">
        <f t="shared" si="6"/>
        <v>2018Riket</v>
      </c>
      <c r="AS29" s="4">
        <f t="shared" si="7"/>
        <v>10175213.5</v>
      </c>
    </row>
    <row r="30" spans="1:45" x14ac:dyDescent="0.25">
      <c r="A30" s="34" t="s">
        <v>7</v>
      </c>
      <c r="B30" s="34" t="s">
        <v>124</v>
      </c>
      <c r="C30" s="34" t="s">
        <v>95</v>
      </c>
      <c r="D30" s="34" t="s">
        <v>135</v>
      </c>
      <c r="E30" s="59" t="s">
        <v>23</v>
      </c>
      <c r="F30" s="59">
        <v>529815</v>
      </c>
      <c r="G30" s="59" t="s">
        <v>9</v>
      </c>
      <c r="N30" s="56" t="s">
        <v>21</v>
      </c>
      <c r="O30" s="56" t="s">
        <v>12</v>
      </c>
      <c r="P30" s="56" t="s">
        <v>24</v>
      </c>
      <c r="Q30" s="56" t="s">
        <v>96</v>
      </c>
      <c r="R30" s="9">
        <v>44625</v>
      </c>
      <c r="T30" s="56" t="str">
        <f t="shared" si="0"/>
        <v>2008Kronobergs län25-64kvinnor</v>
      </c>
      <c r="U30" s="9">
        <f t="shared" si="1"/>
        <v>44625</v>
      </c>
      <c r="W30" s="56" t="s">
        <v>19</v>
      </c>
      <c r="X30" s="56" t="s">
        <v>12</v>
      </c>
      <c r="Y30" s="56" t="s">
        <v>55</v>
      </c>
      <c r="Z30" s="4">
        <v>37347</v>
      </c>
      <c r="AA30" s="4"/>
      <c r="AB30" s="4" t="str">
        <f t="shared" si="2"/>
        <v>2010Kronobergs län65+</v>
      </c>
      <c r="AC30" s="4">
        <f t="shared" si="3"/>
        <v>37347</v>
      </c>
      <c r="AD30" s="4"/>
      <c r="AF30" s="56" t="s">
        <v>17</v>
      </c>
      <c r="AG30" s="56" t="s">
        <v>7</v>
      </c>
      <c r="AH30" s="56" t="s">
        <v>96</v>
      </c>
      <c r="AI30" s="4">
        <v>4773004.5</v>
      </c>
      <c r="AJ30" s="4"/>
      <c r="AK30" s="4" t="str">
        <f t="shared" si="4"/>
        <v>2012Riketkvinnor</v>
      </c>
      <c r="AL30" s="4">
        <f t="shared" si="5"/>
        <v>4773004.5</v>
      </c>
      <c r="AM30" s="4"/>
      <c r="AN30" s="56" t="s">
        <v>161</v>
      </c>
      <c r="AO30" s="56" t="s">
        <v>12</v>
      </c>
      <c r="AP30" s="4">
        <v>200677.5</v>
      </c>
      <c r="AR30" s="4" t="str">
        <f t="shared" ref="AR30:AR31" si="8">AN30&amp;AO30</f>
        <v>2019Kronobergs län</v>
      </c>
      <c r="AS30" s="4">
        <f t="shared" ref="AS30:AS31" si="9">AP30</f>
        <v>200677.5</v>
      </c>
    </row>
    <row r="31" spans="1:45" x14ac:dyDescent="0.25">
      <c r="A31" s="34" t="s">
        <v>7</v>
      </c>
      <c r="B31" s="34" t="s">
        <v>124</v>
      </c>
      <c r="C31" s="34" t="s">
        <v>95</v>
      </c>
      <c r="D31" s="34" t="s">
        <v>135</v>
      </c>
      <c r="E31" s="59" t="s">
        <v>22</v>
      </c>
      <c r="F31" s="59">
        <v>519021</v>
      </c>
      <c r="G31" s="59" t="s">
        <v>9</v>
      </c>
      <c r="N31" s="56" t="s">
        <v>21</v>
      </c>
      <c r="O31" s="56" t="s">
        <v>12</v>
      </c>
      <c r="P31" s="56" t="s">
        <v>24</v>
      </c>
      <c r="Q31" s="56" t="s">
        <v>95</v>
      </c>
      <c r="R31" s="9">
        <v>47532.5</v>
      </c>
      <c r="T31" s="56" t="str">
        <f t="shared" si="0"/>
        <v>2008Kronobergs län25-64män</v>
      </c>
      <c r="U31" s="9">
        <f t="shared" si="1"/>
        <v>47532.5</v>
      </c>
      <c r="W31" s="56" t="s">
        <v>19</v>
      </c>
      <c r="X31" s="56" t="s">
        <v>7</v>
      </c>
      <c r="Y31" s="56" t="s">
        <v>9</v>
      </c>
      <c r="Z31" s="4">
        <v>2746032</v>
      </c>
      <c r="AA31" s="4"/>
      <c r="AB31" s="4" t="str">
        <f t="shared" si="2"/>
        <v>2010Riket0-24</v>
      </c>
      <c r="AC31" s="4">
        <f t="shared" si="3"/>
        <v>2746032</v>
      </c>
      <c r="AD31" s="4"/>
      <c r="AF31" s="56" t="s">
        <v>17</v>
      </c>
      <c r="AG31" s="56" t="s">
        <v>7</v>
      </c>
      <c r="AH31" s="56" t="s">
        <v>95</v>
      </c>
      <c r="AI31" s="4">
        <v>4746369.5</v>
      </c>
      <c r="AJ31" s="4"/>
      <c r="AK31" s="4" t="str">
        <f t="shared" si="4"/>
        <v>2012Riketmän</v>
      </c>
      <c r="AL31" s="4">
        <f t="shared" si="5"/>
        <v>4746369.5</v>
      </c>
      <c r="AM31" s="4"/>
      <c r="AN31" s="56" t="s">
        <v>161</v>
      </c>
      <c r="AO31" s="56" t="s">
        <v>7</v>
      </c>
      <c r="AP31" s="4">
        <v>10278887</v>
      </c>
      <c r="AR31" s="4" t="str">
        <f t="shared" si="8"/>
        <v>2019Riket</v>
      </c>
      <c r="AS31" s="4">
        <f t="shared" si="9"/>
        <v>10278887</v>
      </c>
    </row>
    <row r="32" spans="1:45" x14ac:dyDescent="0.25">
      <c r="A32" s="34" t="s">
        <v>7</v>
      </c>
      <c r="B32" s="34" t="s">
        <v>124</v>
      </c>
      <c r="C32" s="34" t="s">
        <v>95</v>
      </c>
      <c r="D32" s="34" t="s">
        <v>135</v>
      </c>
      <c r="E32" s="59" t="s">
        <v>21</v>
      </c>
      <c r="F32" s="59">
        <v>513517</v>
      </c>
      <c r="G32" s="59" t="s">
        <v>9</v>
      </c>
      <c r="N32" s="56" t="s">
        <v>21</v>
      </c>
      <c r="O32" s="56" t="s">
        <v>12</v>
      </c>
      <c r="P32" s="56" t="s">
        <v>55</v>
      </c>
      <c r="Q32" s="56" t="s">
        <v>96</v>
      </c>
      <c r="R32" s="9">
        <v>19515</v>
      </c>
      <c r="T32" s="56" t="str">
        <f t="shared" si="0"/>
        <v>2008Kronobergs län65+kvinnor</v>
      </c>
      <c r="U32" s="9">
        <f t="shared" si="1"/>
        <v>19515</v>
      </c>
      <c r="W32" s="56" t="s">
        <v>19</v>
      </c>
      <c r="X32" s="56" t="s">
        <v>7</v>
      </c>
      <c r="Y32" s="56" t="s">
        <v>24</v>
      </c>
      <c r="Z32" s="4">
        <v>4855529</v>
      </c>
      <c r="AA32" s="4"/>
      <c r="AB32" s="4" t="str">
        <f t="shared" si="2"/>
        <v>2010Riket25-64</v>
      </c>
      <c r="AC32" s="4">
        <f t="shared" si="3"/>
        <v>4855529</v>
      </c>
      <c r="AD32" s="4"/>
      <c r="AF32" s="56" t="s">
        <v>16</v>
      </c>
      <c r="AG32" s="56" t="s">
        <v>12</v>
      </c>
      <c r="AH32" s="56" t="s">
        <v>96</v>
      </c>
      <c r="AI32" s="4">
        <v>92335</v>
      </c>
      <c r="AJ32" s="4"/>
      <c r="AK32" s="4" t="str">
        <f t="shared" si="4"/>
        <v>2013Kronobergs länkvinnor</v>
      </c>
      <c r="AL32" s="4">
        <f t="shared" si="5"/>
        <v>92335</v>
      </c>
      <c r="AM32" s="4"/>
      <c r="AN32" s="56" t="s">
        <v>33</v>
      </c>
      <c r="AP32" s="4">
        <v>137253948.5</v>
      </c>
      <c r="AR32" s="56"/>
      <c r="AS32" s="9"/>
    </row>
    <row r="33" spans="1:45" x14ac:dyDescent="0.25">
      <c r="A33" s="34" t="s">
        <v>7</v>
      </c>
      <c r="B33" s="34" t="s">
        <v>124</v>
      </c>
      <c r="C33" s="34" t="s">
        <v>95</v>
      </c>
      <c r="D33" s="34" t="s">
        <v>135</v>
      </c>
      <c r="E33" s="59" t="s">
        <v>20</v>
      </c>
      <c r="F33" s="59">
        <v>511722</v>
      </c>
      <c r="G33" s="59" t="s">
        <v>9</v>
      </c>
      <c r="N33" s="56" t="s">
        <v>21</v>
      </c>
      <c r="O33" s="56" t="s">
        <v>12</v>
      </c>
      <c r="P33" s="56" t="s">
        <v>55</v>
      </c>
      <c r="Q33" s="56" t="s">
        <v>95</v>
      </c>
      <c r="R33" s="9">
        <v>16195</v>
      </c>
      <c r="T33" s="56" t="str">
        <f t="shared" si="0"/>
        <v>2008Kronobergs län65+män</v>
      </c>
      <c r="U33" s="9">
        <f t="shared" si="1"/>
        <v>16195</v>
      </c>
      <c r="W33" s="56" t="s">
        <v>19</v>
      </c>
      <c r="X33" s="56" t="s">
        <v>7</v>
      </c>
      <c r="Y33" s="56" t="s">
        <v>55</v>
      </c>
      <c r="Z33" s="4">
        <v>1776565</v>
      </c>
      <c r="AA33" s="4"/>
      <c r="AB33" s="4" t="str">
        <f t="shared" si="2"/>
        <v>2010Riket65+</v>
      </c>
      <c r="AC33" s="4">
        <f t="shared" si="3"/>
        <v>1776565</v>
      </c>
      <c r="AD33" s="4"/>
      <c r="AF33" s="56" t="s">
        <v>16</v>
      </c>
      <c r="AG33" s="56" t="s">
        <v>12</v>
      </c>
      <c r="AH33" s="56" t="s">
        <v>95</v>
      </c>
      <c r="AI33" s="4">
        <v>94186.5</v>
      </c>
      <c r="AJ33" s="4"/>
      <c r="AK33" s="4" t="str">
        <f t="shared" si="4"/>
        <v>2013Kronobergs länmän</v>
      </c>
      <c r="AL33" s="4">
        <f t="shared" si="5"/>
        <v>94186.5</v>
      </c>
      <c r="AM33" s="4"/>
      <c r="AR33" s="56"/>
      <c r="AS33" s="9"/>
    </row>
    <row r="34" spans="1:45" x14ac:dyDescent="0.25">
      <c r="A34" s="34" t="s">
        <v>7</v>
      </c>
      <c r="B34" s="34" t="s">
        <v>124</v>
      </c>
      <c r="C34" s="34" t="s">
        <v>95</v>
      </c>
      <c r="D34" s="34" t="s">
        <v>135</v>
      </c>
      <c r="E34" s="59" t="s">
        <v>19</v>
      </c>
      <c r="F34" s="59">
        <v>513225.5</v>
      </c>
      <c r="G34" s="59" t="s">
        <v>9</v>
      </c>
      <c r="N34" s="56" t="s">
        <v>21</v>
      </c>
      <c r="O34" s="56" t="s">
        <v>7</v>
      </c>
      <c r="P34" s="56" t="s">
        <v>9</v>
      </c>
      <c r="Q34" s="56" t="s">
        <v>96</v>
      </c>
      <c r="R34" s="9">
        <v>1313016</v>
      </c>
      <c r="T34" s="56" t="str">
        <f t="shared" si="0"/>
        <v>2008Riket0-24kvinnor</v>
      </c>
      <c r="U34" s="9">
        <f t="shared" si="1"/>
        <v>1313016</v>
      </c>
      <c r="W34" s="56" t="s">
        <v>18</v>
      </c>
      <c r="X34" s="56" t="s">
        <v>12</v>
      </c>
      <c r="Y34" s="56" t="s">
        <v>9</v>
      </c>
      <c r="Z34" s="4">
        <v>54355.5</v>
      </c>
      <c r="AA34" s="4"/>
      <c r="AB34" s="4" t="str">
        <f t="shared" si="2"/>
        <v>2011Kronobergs län0-24</v>
      </c>
      <c r="AC34" s="4">
        <f t="shared" si="3"/>
        <v>54355.5</v>
      </c>
      <c r="AD34" s="4"/>
      <c r="AF34" s="56" t="s">
        <v>16</v>
      </c>
      <c r="AG34" s="56" t="s">
        <v>7</v>
      </c>
      <c r="AH34" s="56" t="s">
        <v>96</v>
      </c>
      <c r="AI34" s="4">
        <v>4810247.5</v>
      </c>
      <c r="AJ34" s="4"/>
      <c r="AK34" s="4" t="str">
        <f t="shared" si="4"/>
        <v>2013Riketkvinnor</v>
      </c>
      <c r="AL34" s="4">
        <f t="shared" si="5"/>
        <v>4810247.5</v>
      </c>
      <c r="AM34" s="4"/>
      <c r="AR34" s="56"/>
      <c r="AS34" s="9"/>
    </row>
    <row r="35" spans="1:45" x14ac:dyDescent="0.25">
      <c r="A35" s="34" t="s">
        <v>7</v>
      </c>
      <c r="B35" s="34" t="s">
        <v>124</v>
      </c>
      <c r="C35" s="34" t="s">
        <v>95</v>
      </c>
      <c r="D35" s="34" t="s">
        <v>135</v>
      </c>
      <c r="E35" s="59" t="s">
        <v>18</v>
      </c>
      <c r="F35" s="59">
        <v>520615</v>
      </c>
      <c r="G35" s="59" t="s">
        <v>9</v>
      </c>
      <c r="N35" s="56" t="s">
        <v>21</v>
      </c>
      <c r="O35" s="56" t="s">
        <v>7</v>
      </c>
      <c r="P35" s="56" t="s">
        <v>9</v>
      </c>
      <c r="Q35" s="56" t="s">
        <v>95</v>
      </c>
      <c r="R35" s="9">
        <v>1383305.5</v>
      </c>
      <c r="T35" s="56" t="str">
        <f t="shared" si="0"/>
        <v>2008Riket0-24män</v>
      </c>
      <c r="U35" s="9">
        <f t="shared" si="1"/>
        <v>1383305.5</v>
      </c>
      <c r="W35" s="56" t="s">
        <v>18</v>
      </c>
      <c r="X35" s="56" t="s">
        <v>12</v>
      </c>
      <c r="Y35" s="56" t="s">
        <v>24</v>
      </c>
      <c r="Z35" s="4">
        <v>91636</v>
      </c>
      <c r="AA35" s="4"/>
      <c r="AB35" s="4" t="str">
        <f t="shared" si="2"/>
        <v>2011Kronobergs län25-64</v>
      </c>
      <c r="AC35" s="4">
        <f t="shared" si="3"/>
        <v>91636</v>
      </c>
      <c r="AD35" s="4"/>
      <c r="AF35" s="56" t="s">
        <v>16</v>
      </c>
      <c r="AG35" s="56" t="s">
        <v>7</v>
      </c>
      <c r="AH35" s="56" t="s">
        <v>95</v>
      </c>
      <c r="AI35" s="4">
        <v>4790131</v>
      </c>
      <c r="AJ35" s="4"/>
      <c r="AK35" s="4" t="str">
        <f t="shared" si="4"/>
        <v>2013Riketmän</v>
      </c>
      <c r="AL35" s="4">
        <f t="shared" si="5"/>
        <v>4790131</v>
      </c>
      <c r="AM35" s="4"/>
      <c r="AR35" s="56"/>
      <c r="AS35" s="9"/>
    </row>
    <row r="36" spans="1:45" x14ac:dyDescent="0.25">
      <c r="A36" s="34" t="s">
        <v>7</v>
      </c>
      <c r="B36" s="34" t="s">
        <v>124</v>
      </c>
      <c r="C36" s="34" t="s">
        <v>95</v>
      </c>
      <c r="D36" s="34" t="s">
        <v>135</v>
      </c>
      <c r="E36" s="59" t="s">
        <v>17</v>
      </c>
      <c r="F36" s="59">
        <v>531204</v>
      </c>
      <c r="G36" s="59" t="s">
        <v>9</v>
      </c>
      <c r="N36" s="56" t="s">
        <v>21</v>
      </c>
      <c r="O36" s="56" t="s">
        <v>7</v>
      </c>
      <c r="P36" s="56" t="s">
        <v>24</v>
      </c>
      <c r="Q36" s="56" t="s">
        <v>96</v>
      </c>
      <c r="R36" s="9">
        <v>2384338</v>
      </c>
      <c r="T36" s="56" t="str">
        <f t="shared" si="0"/>
        <v>2008Riket25-64kvinnor</v>
      </c>
      <c r="U36" s="9">
        <f t="shared" si="1"/>
        <v>2384338</v>
      </c>
      <c r="W36" s="56" t="s">
        <v>18</v>
      </c>
      <c r="X36" s="56" t="s">
        <v>12</v>
      </c>
      <c r="Y36" s="56" t="s">
        <v>55</v>
      </c>
      <c r="Z36" s="4">
        <v>38305.5</v>
      </c>
      <c r="AA36" s="4"/>
      <c r="AB36" s="4" t="str">
        <f t="shared" si="2"/>
        <v>2011Kronobergs län65+</v>
      </c>
      <c r="AC36" s="4">
        <f t="shared" si="3"/>
        <v>38305.5</v>
      </c>
      <c r="AD36" s="4"/>
      <c r="AF36" s="56" t="s">
        <v>15</v>
      </c>
      <c r="AG36" s="56" t="s">
        <v>12</v>
      </c>
      <c r="AH36" s="56" t="s">
        <v>96</v>
      </c>
      <c r="AI36" s="4">
        <v>92984.5</v>
      </c>
      <c r="AJ36" s="4"/>
      <c r="AK36" s="4" t="str">
        <f t="shared" si="4"/>
        <v>2014Kronobergs länkvinnor</v>
      </c>
      <c r="AL36" s="4">
        <f t="shared" si="5"/>
        <v>92984.5</v>
      </c>
      <c r="AM36" s="4"/>
      <c r="AR36" s="56"/>
      <c r="AS36" s="9"/>
    </row>
    <row r="37" spans="1:45" x14ac:dyDescent="0.25">
      <c r="A37" s="34" t="s">
        <v>7</v>
      </c>
      <c r="B37" s="34" t="s">
        <v>124</v>
      </c>
      <c r="C37" s="34" t="s">
        <v>95</v>
      </c>
      <c r="D37" s="34" t="s">
        <v>135</v>
      </c>
      <c r="E37" s="59" t="s">
        <v>16</v>
      </c>
      <c r="F37" s="59">
        <v>544650</v>
      </c>
      <c r="G37" s="59" t="s">
        <v>9</v>
      </c>
      <c r="N37" s="56" t="s">
        <v>21</v>
      </c>
      <c r="O37" s="56" t="s">
        <v>7</v>
      </c>
      <c r="P37" s="56" t="s">
        <v>24</v>
      </c>
      <c r="Q37" s="56" t="s">
        <v>95</v>
      </c>
      <c r="R37" s="9">
        <v>2454503.5</v>
      </c>
      <c r="T37" s="56" t="str">
        <f t="shared" si="0"/>
        <v>2008Riket25-64män</v>
      </c>
      <c r="U37" s="9">
        <f t="shared" si="1"/>
        <v>2454503.5</v>
      </c>
      <c r="W37" s="56" t="s">
        <v>18</v>
      </c>
      <c r="X37" s="56" t="s">
        <v>7</v>
      </c>
      <c r="Y37" s="56" t="s">
        <v>9</v>
      </c>
      <c r="Z37" s="4">
        <v>2760979.5</v>
      </c>
      <c r="AA37" s="4"/>
      <c r="AB37" s="4" t="str">
        <f t="shared" si="2"/>
        <v>2011Riket0-24</v>
      </c>
      <c r="AC37" s="4">
        <f t="shared" si="3"/>
        <v>2760979.5</v>
      </c>
      <c r="AD37" s="4"/>
      <c r="AF37" s="56" t="s">
        <v>15</v>
      </c>
      <c r="AG37" s="56" t="s">
        <v>12</v>
      </c>
      <c r="AH37" s="56" t="s">
        <v>95</v>
      </c>
      <c r="AI37" s="4">
        <v>95157.5</v>
      </c>
      <c r="AJ37" s="4"/>
      <c r="AK37" s="4" t="str">
        <f t="shared" si="4"/>
        <v>2014Kronobergs länmän</v>
      </c>
      <c r="AL37" s="4">
        <f t="shared" si="5"/>
        <v>95157.5</v>
      </c>
      <c r="AM37" s="4"/>
      <c r="AR37" s="56"/>
      <c r="AS37" s="9"/>
    </row>
    <row r="38" spans="1:45" x14ac:dyDescent="0.25">
      <c r="A38" s="34" t="s">
        <v>7</v>
      </c>
      <c r="B38" s="34" t="s">
        <v>124</v>
      </c>
      <c r="C38" s="34" t="s">
        <v>95</v>
      </c>
      <c r="D38" s="34" t="s">
        <v>135</v>
      </c>
      <c r="E38" s="59" t="s">
        <v>15</v>
      </c>
      <c r="F38" s="59">
        <v>560951</v>
      </c>
      <c r="G38" s="59" t="s">
        <v>9</v>
      </c>
      <c r="N38" s="56" t="s">
        <v>21</v>
      </c>
      <c r="O38" s="56" t="s">
        <v>7</v>
      </c>
      <c r="P38" s="56" t="s">
        <v>55</v>
      </c>
      <c r="Q38" s="56" t="s">
        <v>96</v>
      </c>
      <c r="R38" s="9">
        <v>938467.5</v>
      </c>
      <c r="T38" s="56" t="str">
        <f t="shared" si="0"/>
        <v>2008Riket65+kvinnor</v>
      </c>
      <c r="U38" s="9">
        <f t="shared" si="1"/>
        <v>938467.5</v>
      </c>
      <c r="W38" s="56" t="s">
        <v>18</v>
      </c>
      <c r="X38" s="56" t="s">
        <v>7</v>
      </c>
      <c r="Y38" s="56" t="s">
        <v>24</v>
      </c>
      <c r="Z38" s="4">
        <v>4864304</v>
      </c>
      <c r="AA38" s="4"/>
      <c r="AB38" s="4" t="str">
        <f t="shared" si="2"/>
        <v>2011Riket25-64</v>
      </c>
      <c r="AC38" s="4">
        <f t="shared" si="3"/>
        <v>4864304</v>
      </c>
      <c r="AD38" s="4"/>
      <c r="AF38" s="56" t="s">
        <v>15</v>
      </c>
      <c r="AG38" s="56" t="s">
        <v>7</v>
      </c>
      <c r="AH38" s="56" t="s">
        <v>96</v>
      </c>
      <c r="AI38" s="4">
        <v>4852811</v>
      </c>
      <c r="AJ38" s="4"/>
      <c r="AK38" s="4" t="str">
        <f t="shared" si="4"/>
        <v>2014Riketkvinnor</v>
      </c>
      <c r="AL38" s="4">
        <f t="shared" si="5"/>
        <v>4852811</v>
      </c>
      <c r="AM38" s="4"/>
      <c r="AR38" s="56"/>
      <c r="AS38" s="9"/>
    </row>
    <row r="39" spans="1:45" x14ac:dyDescent="0.25">
      <c r="A39" s="34" t="s">
        <v>7</v>
      </c>
      <c r="B39" s="34" t="s">
        <v>124</v>
      </c>
      <c r="C39" s="34" t="s">
        <v>95</v>
      </c>
      <c r="D39" s="34" t="s">
        <v>135</v>
      </c>
      <c r="E39" s="59" t="s">
        <v>14</v>
      </c>
      <c r="F39" s="59">
        <v>577439</v>
      </c>
      <c r="G39" s="59" t="s">
        <v>9</v>
      </c>
      <c r="N39" s="56" t="s">
        <v>21</v>
      </c>
      <c r="O39" s="56" t="s">
        <v>7</v>
      </c>
      <c r="P39" s="56" t="s">
        <v>55</v>
      </c>
      <c r="Q39" s="56" t="s">
        <v>95</v>
      </c>
      <c r="R39" s="9">
        <v>746006.5</v>
      </c>
      <c r="T39" s="56" t="str">
        <f t="shared" si="0"/>
        <v>2008Riket65+män</v>
      </c>
      <c r="U39" s="9">
        <f t="shared" si="1"/>
        <v>746006.5</v>
      </c>
      <c r="W39" s="56" t="s">
        <v>18</v>
      </c>
      <c r="X39" s="56" t="s">
        <v>7</v>
      </c>
      <c r="Y39" s="56" t="s">
        <v>55</v>
      </c>
      <c r="Z39" s="4">
        <v>1823929</v>
      </c>
      <c r="AA39" s="4"/>
      <c r="AB39" s="4" t="str">
        <f t="shared" si="2"/>
        <v>2011Riket65+</v>
      </c>
      <c r="AC39" s="4">
        <f t="shared" si="3"/>
        <v>1823929</v>
      </c>
      <c r="AD39" s="4"/>
      <c r="AF39" s="56" t="s">
        <v>15</v>
      </c>
      <c r="AG39" s="56" t="s">
        <v>7</v>
      </c>
      <c r="AH39" s="56" t="s">
        <v>95</v>
      </c>
      <c r="AI39" s="4">
        <v>4843298.5</v>
      </c>
      <c r="AJ39" s="4"/>
      <c r="AK39" s="4" t="str">
        <f t="shared" si="4"/>
        <v>2014Riketmän</v>
      </c>
      <c r="AL39" s="4">
        <f t="shared" si="5"/>
        <v>4843298.5</v>
      </c>
      <c r="AM39" s="4"/>
      <c r="AR39" s="56"/>
      <c r="AS39" s="9"/>
    </row>
    <row r="40" spans="1:45" x14ac:dyDescent="0.25">
      <c r="A40" s="34" t="s">
        <v>7</v>
      </c>
      <c r="B40" s="34" t="s">
        <v>124</v>
      </c>
      <c r="C40" s="34" t="s">
        <v>95</v>
      </c>
      <c r="D40" s="34" t="s">
        <v>135</v>
      </c>
      <c r="E40" s="59" t="s">
        <v>13</v>
      </c>
      <c r="F40" s="59">
        <v>593313.5</v>
      </c>
      <c r="G40" s="59" t="s">
        <v>9</v>
      </c>
      <c r="N40" s="56" t="s">
        <v>20</v>
      </c>
      <c r="O40" s="56" t="s">
        <v>12</v>
      </c>
      <c r="P40" s="56" t="s">
        <v>9</v>
      </c>
      <c r="Q40" s="56" t="s">
        <v>96</v>
      </c>
      <c r="R40" s="9">
        <v>26173.5</v>
      </c>
      <c r="T40" s="56" t="str">
        <f t="shared" si="0"/>
        <v>2009Kronobergs län0-24kvinnor</v>
      </c>
      <c r="U40" s="9">
        <f t="shared" si="1"/>
        <v>26173.5</v>
      </c>
      <c r="W40" s="56" t="s">
        <v>17</v>
      </c>
      <c r="X40" s="56" t="s">
        <v>12</v>
      </c>
      <c r="Y40" s="56" t="s">
        <v>9</v>
      </c>
      <c r="Z40" s="4">
        <v>54517</v>
      </c>
      <c r="AA40" s="4"/>
      <c r="AB40" s="4" t="str">
        <f t="shared" si="2"/>
        <v>2012Kronobergs län0-24</v>
      </c>
      <c r="AC40" s="4">
        <f t="shared" si="3"/>
        <v>54517</v>
      </c>
      <c r="AD40" s="4"/>
      <c r="AF40" s="56" t="s">
        <v>14</v>
      </c>
      <c r="AG40" s="56" t="s">
        <v>12</v>
      </c>
      <c r="AH40" s="56" t="s">
        <v>96</v>
      </c>
      <c r="AI40" s="4">
        <v>93891.5</v>
      </c>
      <c r="AJ40" s="4"/>
      <c r="AK40" s="4" t="str">
        <f t="shared" si="4"/>
        <v>2015Kronobergs länkvinnor</v>
      </c>
      <c r="AL40" s="4">
        <f t="shared" si="5"/>
        <v>93891.5</v>
      </c>
      <c r="AM40" s="4"/>
      <c r="AR40" s="56"/>
      <c r="AS40" s="9"/>
    </row>
    <row r="41" spans="1:45" x14ac:dyDescent="0.25">
      <c r="A41" s="34" t="s">
        <v>7</v>
      </c>
      <c r="B41" s="34" t="s">
        <v>124</v>
      </c>
      <c r="C41" s="34" t="s">
        <v>95</v>
      </c>
      <c r="D41" s="34" t="s">
        <v>135</v>
      </c>
      <c r="E41" s="59" t="s">
        <v>6</v>
      </c>
      <c r="F41" s="59">
        <v>608893.5</v>
      </c>
      <c r="G41" s="59" t="s">
        <v>9</v>
      </c>
      <c r="N41" s="56" t="s">
        <v>20</v>
      </c>
      <c r="O41" s="56" t="s">
        <v>12</v>
      </c>
      <c r="P41" s="56" t="s">
        <v>9</v>
      </c>
      <c r="Q41" s="56" t="s">
        <v>95</v>
      </c>
      <c r="R41" s="9">
        <v>27895.5</v>
      </c>
      <c r="T41" s="56" t="str">
        <f t="shared" si="0"/>
        <v>2009Kronobergs län0-24män</v>
      </c>
      <c r="U41" s="9">
        <f t="shared" si="1"/>
        <v>27895.5</v>
      </c>
      <c r="W41" s="56" t="s">
        <v>17</v>
      </c>
      <c r="X41" s="56" t="s">
        <v>12</v>
      </c>
      <c r="Y41" s="56" t="s">
        <v>24</v>
      </c>
      <c r="Z41" s="4">
        <v>91631.5</v>
      </c>
      <c r="AA41" s="4"/>
      <c r="AB41" s="4" t="str">
        <f t="shared" si="2"/>
        <v>2012Kronobergs län25-64</v>
      </c>
      <c r="AC41" s="4">
        <f t="shared" si="3"/>
        <v>91631.5</v>
      </c>
      <c r="AD41" s="4"/>
      <c r="AF41" s="56" t="s">
        <v>14</v>
      </c>
      <c r="AG41" s="56" t="s">
        <v>12</v>
      </c>
      <c r="AH41" s="56" t="s">
        <v>95</v>
      </c>
      <c r="AI41" s="4">
        <v>96357</v>
      </c>
      <c r="AJ41" s="4"/>
      <c r="AK41" s="4" t="str">
        <f t="shared" si="4"/>
        <v>2015Kronobergs länmän</v>
      </c>
      <c r="AL41" s="4">
        <f t="shared" si="5"/>
        <v>96357</v>
      </c>
      <c r="AM41" s="4"/>
      <c r="AR41" s="56"/>
      <c r="AS41" s="9"/>
    </row>
    <row r="42" spans="1:45" x14ac:dyDescent="0.25">
      <c r="A42" s="34" t="s">
        <v>7</v>
      </c>
      <c r="B42" s="34" t="s">
        <v>124</v>
      </c>
      <c r="C42" s="34" t="s">
        <v>95</v>
      </c>
      <c r="D42" s="34" t="s">
        <v>135</v>
      </c>
      <c r="E42" s="59" t="s">
        <v>157</v>
      </c>
      <c r="F42" s="59">
        <v>621393</v>
      </c>
      <c r="G42" s="59" t="s">
        <v>9</v>
      </c>
      <c r="N42" s="56" t="s">
        <v>20</v>
      </c>
      <c r="O42" s="56" t="s">
        <v>12</v>
      </c>
      <c r="P42" s="56" t="s">
        <v>24</v>
      </c>
      <c r="Q42" s="56" t="s">
        <v>96</v>
      </c>
      <c r="R42" s="9">
        <v>44626.5</v>
      </c>
      <c r="T42" s="56" t="str">
        <f t="shared" si="0"/>
        <v>2009Kronobergs län25-64kvinnor</v>
      </c>
      <c r="U42" s="9">
        <f t="shared" si="1"/>
        <v>44626.5</v>
      </c>
      <c r="W42" s="56" t="s">
        <v>17</v>
      </c>
      <c r="X42" s="56" t="s">
        <v>12</v>
      </c>
      <c r="Y42" s="56" t="s">
        <v>55</v>
      </c>
      <c r="Z42" s="4">
        <v>39122</v>
      </c>
      <c r="AA42" s="4"/>
      <c r="AB42" s="4" t="str">
        <f t="shared" si="2"/>
        <v>2012Kronobergs län65+</v>
      </c>
      <c r="AC42" s="4">
        <f t="shared" si="3"/>
        <v>39122</v>
      </c>
      <c r="AD42" s="4"/>
      <c r="AF42" s="56" t="s">
        <v>14</v>
      </c>
      <c r="AG42" s="56" t="s">
        <v>7</v>
      </c>
      <c r="AH42" s="56" t="s">
        <v>96</v>
      </c>
      <c r="AI42" s="4">
        <v>4897583</v>
      </c>
      <c r="AJ42" s="4"/>
      <c r="AK42" s="4" t="str">
        <f t="shared" si="4"/>
        <v>2015Riketkvinnor</v>
      </c>
      <c r="AL42" s="4">
        <f t="shared" si="5"/>
        <v>4897583</v>
      </c>
      <c r="AM42" s="4"/>
      <c r="AR42" s="56"/>
      <c r="AS42" s="9"/>
    </row>
    <row r="43" spans="1:45" x14ac:dyDescent="0.25">
      <c r="A43" s="34" t="s">
        <v>7</v>
      </c>
      <c r="B43" s="34" t="s">
        <v>124</v>
      </c>
      <c r="C43" s="34" t="s">
        <v>95</v>
      </c>
      <c r="D43" s="34" t="s">
        <v>135</v>
      </c>
      <c r="E43" s="59" t="s">
        <v>161</v>
      </c>
      <c r="F43" s="59">
        <v>631659</v>
      </c>
      <c r="G43" s="59" t="s">
        <v>9</v>
      </c>
      <c r="N43" s="56" t="s">
        <v>20</v>
      </c>
      <c r="O43" s="56" t="s">
        <v>12</v>
      </c>
      <c r="P43" s="56" t="s">
        <v>24</v>
      </c>
      <c r="Q43" s="56" t="s">
        <v>95</v>
      </c>
      <c r="R43" s="9">
        <v>47487.5</v>
      </c>
      <c r="T43" s="56" t="str">
        <f t="shared" si="0"/>
        <v>2009Kronobergs län25-64män</v>
      </c>
      <c r="U43" s="9">
        <f t="shared" si="1"/>
        <v>47487.5</v>
      </c>
      <c r="W43" s="56" t="s">
        <v>17</v>
      </c>
      <c r="X43" s="56" t="s">
        <v>7</v>
      </c>
      <c r="Y43" s="56" t="s">
        <v>9</v>
      </c>
      <c r="Z43" s="4">
        <v>2774073.5</v>
      </c>
      <c r="AA43" s="4"/>
      <c r="AB43" s="4" t="str">
        <f t="shared" si="2"/>
        <v>2012Riket0-24</v>
      </c>
      <c r="AC43" s="4">
        <f t="shared" si="3"/>
        <v>2774073.5</v>
      </c>
      <c r="AD43" s="4"/>
      <c r="AF43" s="56" t="s">
        <v>14</v>
      </c>
      <c r="AG43" s="56" t="s">
        <v>7</v>
      </c>
      <c r="AH43" s="56" t="s">
        <v>95</v>
      </c>
      <c r="AI43" s="4">
        <v>4901603</v>
      </c>
      <c r="AJ43" s="4"/>
      <c r="AK43" s="4" t="str">
        <f t="shared" si="4"/>
        <v>2015Riketmän</v>
      </c>
      <c r="AL43" s="4">
        <f t="shared" si="5"/>
        <v>4901603</v>
      </c>
      <c r="AM43" s="4"/>
      <c r="AR43" s="56"/>
      <c r="AS43" s="9"/>
    </row>
    <row r="44" spans="1:45" x14ac:dyDescent="0.25">
      <c r="A44" s="34" t="s">
        <v>7</v>
      </c>
      <c r="B44" s="34" t="s">
        <v>124</v>
      </c>
      <c r="C44" s="34" t="s">
        <v>96</v>
      </c>
      <c r="D44" s="34" t="s">
        <v>135</v>
      </c>
      <c r="E44" s="59" t="s">
        <v>23</v>
      </c>
      <c r="F44" s="59">
        <v>503444</v>
      </c>
      <c r="G44" s="59" t="s">
        <v>9</v>
      </c>
      <c r="N44" s="56" t="s">
        <v>20</v>
      </c>
      <c r="O44" s="56" t="s">
        <v>12</v>
      </c>
      <c r="P44" s="56" t="s">
        <v>55</v>
      </c>
      <c r="Q44" s="56" t="s">
        <v>96</v>
      </c>
      <c r="R44" s="9">
        <v>19840</v>
      </c>
      <c r="T44" s="56" t="str">
        <f t="shared" si="0"/>
        <v>2009Kronobergs län65+kvinnor</v>
      </c>
      <c r="U44" s="9">
        <f t="shared" si="1"/>
        <v>19840</v>
      </c>
      <c r="W44" s="56" t="s">
        <v>17</v>
      </c>
      <c r="X44" s="56" t="s">
        <v>7</v>
      </c>
      <c r="Y44" s="56" t="s">
        <v>24</v>
      </c>
      <c r="Z44" s="4">
        <v>4876687</v>
      </c>
      <c r="AA44" s="4"/>
      <c r="AB44" s="4" t="str">
        <f t="shared" si="2"/>
        <v>2012Riket25-64</v>
      </c>
      <c r="AC44" s="4">
        <f t="shared" si="3"/>
        <v>4876687</v>
      </c>
      <c r="AD44" s="4"/>
      <c r="AF44" s="56" t="s">
        <v>13</v>
      </c>
      <c r="AG44" s="56" t="s">
        <v>12</v>
      </c>
      <c r="AH44" s="56" t="s">
        <v>96</v>
      </c>
      <c r="AI44" s="4">
        <v>95106</v>
      </c>
      <c r="AJ44" s="4"/>
      <c r="AK44" s="4" t="str">
        <f t="shared" si="4"/>
        <v>2016Kronobergs länkvinnor</v>
      </c>
      <c r="AL44" s="4">
        <f t="shared" si="5"/>
        <v>95106</v>
      </c>
      <c r="AM44" s="4"/>
      <c r="AR44" s="56"/>
      <c r="AS44" s="9"/>
    </row>
    <row r="45" spans="1:45" x14ac:dyDescent="0.25">
      <c r="A45" s="34" t="s">
        <v>7</v>
      </c>
      <c r="B45" s="34" t="s">
        <v>124</v>
      </c>
      <c r="C45" s="34" t="s">
        <v>96</v>
      </c>
      <c r="D45" s="34" t="s">
        <v>135</v>
      </c>
      <c r="E45" s="59" t="s">
        <v>22</v>
      </c>
      <c r="F45" s="59">
        <v>493669.5</v>
      </c>
      <c r="G45" s="59" t="s">
        <v>9</v>
      </c>
      <c r="N45" s="56" t="s">
        <v>20</v>
      </c>
      <c r="O45" s="56" t="s">
        <v>12</v>
      </c>
      <c r="P45" s="56" t="s">
        <v>55</v>
      </c>
      <c r="Q45" s="56" t="s">
        <v>95</v>
      </c>
      <c r="R45" s="9">
        <v>16670</v>
      </c>
      <c r="T45" s="56" t="str">
        <f t="shared" si="0"/>
        <v>2009Kronobergs län65+män</v>
      </c>
      <c r="U45" s="9">
        <f t="shared" si="1"/>
        <v>16670</v>
      </c>
      <c r="W45" s="56" t="s">
        <v>17</v>
      </c>
      <c r="X45" s="56" t="s">
        <v>7</v>
      </c>
      <c r="Y45" s="56" t="s">
        <v>55</v>
      </c>
      <c r="Z45" s="4">
        <v>1868613.5</v>
      </c>
      <c r="AA45" s="4"/>
      <c r="AB45" s="4" t="str">
        <f t="shared" si="2"/>
        <v>2012Riket65+</v>
      </c>
      <c r="AC45" s="4">
        <f t="shared" si="3"/>
        <v>1868613.5</v>
      </c>
      <c r="AD45" s="4"/>
      <c r="AF45" s="56" t="s">
        <v>13</v>
      </c>
      <c r="AG45" s="56" t="s">
        <v>12</v>
      </c>
      <c r="AH45" s="56" t="s">
        <v>95</v>
      </c>
      <c r="AI45" s="4">
        <v>97892.5</v>
      </c>
      <c r="AJ45" s="4"/>
      <c r="AK45" s="4" t="str">
        <f t="shared" si="4"/>
        <v>2016Kronobergs länmän</v>
      </c>
      <c r="AL45" s="4">
        <f t="shared" si="5"/>
        <v>97892.5</v>
      </c>
      <c r="AM45" s="4"/>
      <c r="AR45" s="56"/>
      <c r="AS45" s="9"/>
    </row>
    <row r="46" spans="1:45" x14ac:dyDescent="0.25">
      <c r="A46" s="34" t="s">
        <v>7</v>
      </c>
      <c r="B46" s="34" t="s">
        <v>124</v>
      </c>
      <c r="C46" s="34" t="s">
        <v>96</v>
      </c>
      <c r="D46" s="34" t="s">
        <v>135</v>
      </c>
      <c r="E46" s="59" t="s">
        <v>21</v>
      </c>
      <c r="F46" s="59">
        <v>487825</v>
      </c>
      <c r="G46" s="59" t="s">
        <v>9</v>
      </c>
      <c r="N46" s="56" t="s">
        <v>20</v>
      </c>
      <c r="O46" s="56" t="s">
        <v>7</v>
      </c>
      <c r="P46" s="56" t="s">
        <v>9</v>
      </c>
      <c r="Q46" s="56" t="s">
        <v>96</v>
      </c>
      <c r="R46" s="9">
        <v>1326019.5</v>
      </c>
      <c r="T46" s="56" t="str">
        <f t="shared" si="0"/>
        <v>2009Riket0-24kvinnor</v>
      </c>
      <c r="U46" s="9">
        <f t="shared" si="1"/>
        <v>1326019.5</v>
      </c>
      <c r="W46" s="56" t="s">
        <v>16</v>
      </c>
      <c r="X46" s="56" t="s">
        <v>12</v>
      </c>
      <c r="Y46" s="56" t="s">
        <v>9</v>
      </c>
      <c r="Z46" s="4">
        <v>54851</v>
      </c>
      <c r="AA46" s="4"/>
      <c r="AB46" s="4" t="str">
        <f t="shared" si="2"/>
        <v>2013Kronobergs län0-24</v>
      </c>
      <c r="AC46" s="4">
        <f t="shared" si="3"/>
        <v>54851</v>
      </c>
      <c r="AD46" s="4"/>
      <c r="AF46" s="56" t="s">
        <v>13</v>
      </c>
      <c r="AG46" s="56" t="s">
        <v>7</v>
      </c>
      <c r="AH46" s="56" t="s">
        <v>96</v>
      </c>
      <c r="AI46" s="4">
        <v>4950928.5</v>
      </c>
      <c r="AJ46" s="4"/>
      <c r="AK46" s="4" t="str">
        <f t="shared" si="4"/>
        <v>2016Riketkvinnor</v>
      </c>
      <c r="AL46" s="4">
        <f t="shared" si="5"/>
        <v>4950928.5</v>
      </c>
      <c r="AM46" s="4"/>
      <c r="AR46" s="56"/>
      <c r="AS46" s="9"/>
    </row>
    <row r="47" spans="1:45" x14ac:dyDescent="0.25">
      <c r="A47" s="34" t="s">
        <v>7</v>
      </c>
      <c r="B47" s="34" t="s">
        <v>124</v>
      </c>
      <c r="C47" s="34" t="s">
        <v>96</v>
      </c>
      <c r="D47" s="34" t="s">
        <v>135</v>
      </c>
      <c r="E47" s="59" t="s">
        <v>20</v>
      </c>
      <c r="F47" s="59">
        <v>485362</v>
      </c>
      <c r="G47" s="59" t="s">
        <v>9</v>
      </c>
      <c r="N47" s="56" t="s">
        <v>20</v>
      </c>
      <c r="O47" s="56" t="s">
        <v>7</v>
      </c>
      <c r="P47" s="56" t="s">
        <v>9</v>
      </c>
      <c r="Q47" s="56" t="s">
        <v>95</v>
      </c>
      <c r="R47" s="9">
        <v>1397181</v>
      </c>
      <c r="T47" s="56" t="str">
        <f t="shared" si="0"/>
        <v>2009Riket0-24män</v>
      </c>
      <c r="U47" s="9">
        <f t="shared" si="1"/>
        <v>1397181</v>
      </c>
      <c r="W47" s="56" t="s">
        <v>16</v>
      </c>
      <c r="X47" s="56" t="s">
        <v>12</v>
      </c>
      <c r="Y47" s="56" t="s">
        <v>24</v>
      </c>
      <c r="Z47" s="4">
        <v>91768</v>
      </c>
      <c r="AA47" s="4"/>
      <c r="AB47" s="4" t="str">
        <f t="shared" si="2"/>
        <v>2013Kronobergs län25-64</v>
      </c>
      <c r="AC47" s="4">
        <f t="shared" si="3"/>
        <v>91768</v>
      </c>
      <c r="AD47" s="4"/>
      <c r="AF47" s="56" t="s">
        <v>13</v>
      </c>
      <c r="AG47" s="56" t="s">
        <v>7</v>
      </c>
      <c r="AH47" s="56" t="s">
        <v>95</v>
      </c>
      <c r="AI47" s="4">
        <v>4972156.5</v>
      </c>
      <c r="AJ47" s="4"/>
      <c r="AK47" s="4" t="str">
        <f t="shared" si="4"/>
        <v>2016Riketmän</v>
      </c>
      <c r="AL47" s="4">
        <f t="shared" si="5"/>
        <v>4972156.5</v>
      </c>
      <c r="AM47" s="4"/>
      <c r="AR47" s="56"/>
      <c r="AS47" s="9"/>
    </row>
    <row r="48" spans="1:45" x14ac:dyDescent="0.25">
      <c r="A48" s="34" t="s">
        <v>7</v>
      </c>
      <c r="B48" s="34" t="s">
        <v>124</v>
      </c>
      <c r="C48" s="34" t="s">
        <v>96</v>
      </c>
      <c r="D48" s="34" t="s">
        <v>135</v>
      </c>
      <c r="E48" s="59" t="s">
        <v>19</v>
      </c>
      <c r="F48" s="59">
        <v>487104</v>
      </c>
      <c r="G48" s="59" t="s">
        <v>9</v>
      </c>
      <c r="N48" s="56" t="s">
        <v>20</v>
      </c>
      <c r="O48" s="56" t="s">
        <v>7</v>
      </c>
      <c r="P48" s="56" t="s">
        <v>24</v>
      </c>
      <c r="Q48" s="56" t="s">
        <v>96</v>
      </c>
      <c r="R48" s="9">
        <v>2388283</v>
      </c>
      <c r="T48" s="56" t="str">
        <f t="shared" si="0"/>
        <v>2009Riket25-64kvinnor</v>
      </c>
      <c r="U48" s="9">
        <f t="shared" si="1"/>
        <v>2388283</v>
      </c>
      <c r="W48" s="56" t="s">
        <v>16</v>
      </c>
      <c r="X48" s="56" t="s">
        <v>12</v>
      </c>
      <c r="Y48" s="56" t="s">
        <v>55</v>
      </c>
      <c r="Z48" s="4">
        <v>39902.5</v>
      </c>
      <c r="AA48" s="4"/>
      <c r="AB48" s="4" t="str">
        <f t="shared" si="2"/>
        <v>2013Kronobergs län65+</v>
      </c>
      <c r="AC48" s="4">
        <f t="shared" si="3"/>
        <v>39902.5</v>
      </c>
      <c r="AD48" s="4"/>
      <c r="AF48" s="56" t="s">
        <v>6</v>
      </c>
      <c r="AG48" s="56" t="s">
        <v>12</v>
      </c>
      <c r="AH48" s="56" t="s">
        <v>96</v>
      </c>
      <c r="AI48" s="4">
        <v>96473.5</v>
      </c>
      <c r="AJ48" s="4"/>
      <c r="AK48" s="4" t="str">
        <f t="shared" si="4"/>
        <v>2017Kronobergs länkvinnor</v>
      </c>
      <c r="AL48" s="4">
        <f t="shared" si="5"/>
        <v>96473.5</v>
      </c>
      <c r="AM48" s="4"/>
      <c r="AR48" s="56"/>
      <c r="AS48" s="9"/>
    </row>
    <row r="49" spans="1:45" x14ac:dyDescent="0.25">
      <c r="A49" s="34" t="s">
        <v>7</v>
      </c>
      <c r="B49" s="34" t="s">
        <v>124</v>
      </c>
      <c r="C49" s="34" t="s">
        <v>96</v>
      </c>
      <c r="D49" s="34" t="s">
        <v>135</v>
      </c>
      <c r="E49" s="59" t="s">
        <v>18</v>
      </c>
      <c r="F49" s="59">
        <v>493419.5</v>
      </c>
      <c r="G49" s="59" t="s">
        <v>9</v>
      </c>
      <c r="N49" s="56" t="s">
        <v>20</v>
      </c>
      <c r="O49" s="56" t="s">
        <v>7</v>
      </c>
      <c r="P49" s="56" t="s">
        <v>24</v>
      </c>
      <c r="Q49" s="56" t="s">
        <v>95</v>
      </c>
      <c r="R49" s="9">
        <v>2457555</v>
      </c>
      <c r="T49" s="56" t="str">
        <f t="shared" si="0"/>
        <v>2009Riket25-64män</v>
      </c>
      <c r="U49" s="9">
        <f t="shared" si="1"/>
        <v>2457555</v>
      </c>
      <c r="W49" s="56" t="s">
        <v>16</v>
      </c>
      <c r="X49" s="56" t="s">
        <v>7</v>
      </c>
      <c r="Y49" s="56" t="s">
        <v>9</v>
      </c>
      <c r="Z49" s="4">
        <v>2787594.5</v>
      </c>
      <c r="AA49" s="4"/>
      <c r="AB49" s="4" t="str">
        <f t="shared" si="2"/>
        <v>2013Riket0-24</v>
      </c>
      <c r="AC49" s="4">
        <f t="shared" si="3"/>
        <v>2787594.5</v>
      </c>
      <c r="AD49" s="4"/>
      <c r="AF49" s="56" t="s">
        <v>6</v>
      </c>
      <c r="AG49" s="56" t="s">
        <v>12</v>
      </c>
      <c r="AH49" s="56" t="s">
        <v>95</v>
      </c>
      <c r="AI49" s="4">
        <v>99600</v>
      </c>
      <c r="AJ49" s="4"/>
      <c r="AK49" s="4" t="str">
        <f t="shared" si="4"/>
        <v>2017Kronobergs länmän</v>
      </c>
      <c r="AL49" s="4">
        <f t="shared" si="5"/>
        <v>99600</v>
      </c>
      <c r="AM49" s="4"/>
      <c r="AR49" s="56"/>
      <c r="AS49" s="9"/>
    </row>
    <row r="50" spans="1:45" x14ac:dyDescent="0.25">
      <c r="A50" s="34" t="s">
        <v>7</v>
      </c>
      <c r="B50" s="34" t="s">
        <v>124</v>
      </c>
      <c r="C50" s="34" t="s">
        <v>96</v>
      </c>
      <c r="D50" s="34" t="s">
        <v>135</v>
      </c>
      <c r="E50" s="59" t="s">
        <v>17</v>
      </c>
      <c r="F50" s="59">
        <v>503063</v>
      </c>
      <c r="G50" s="59" t="s">
        <v>9</v>
      </c>
      <c r="N50" s="56" t="s">
        <v>20</v>
      </c>
      <c r="O50" s="56" t="s">
        <v>7</v>
      </c>
      <c r="P50" s="56" t="s">
        <v>55</v>
      </c>
      <c r="Q50" s="56" t="s">
        <v>96</v>
      </c>
      <c r="R50" s="9">
        <v>957850</v>
      </c>
      <c r="T50" s="56" t="str">
        <f t="shared" si="0"/>
        <v>2009Riket65+kvinnor</v>
      </c>
      <c r="U50" s="9">
        <f t="shared" si="1"/>
        <v>957850</v>
      </c>
      <c r="W50" s="56" t="s">
        <v>16</v>
      </c>
      <c r="X50" s="56" t="s">
        <v>7</v>
      </c>
      <c r="Y50" s="56" t="s">
        <v>24</v>
      </c>
      <c r="Z50" s="4">
        <v>4901046</v>
      </c>
      <c r="AA50" s="4"/>
      <c r="AB50" s="4" t="str">
        <f t="shared" si="2"/>
        <v>2013Riket25-64</v>
      </c>
      <c r="AC50" s="4">
        <f t="shared" si="3"/>
        <v>4901046</v>
      </c>
      <c r="AD50" s="4"/>
      <c r="AF50" s="56" t="s">
        <v>6</v>
      </c>
      <c r="AG50" s="56" t="s">
        <v>7</v>
      </c>
      <c r="AH50" s="56" t="s">
        <v>96</v>
      </c>
      <c r="AI50" s="4">
        <v>5009693</v>
      </c>
      <c r="AJ50" s="4"/>
      <c r="AK50" s="4" t="str">
        <f t="shared" si="4"/>
        <v>2017Riketkvinnor</v>
      </c>
      <c r="AL50" s="4">
        <f t="shared" si="5"/>
        <v>5009693</v>
      </c>
      <c r="AM50" s="4"/>
      <c r="AR50" s="56"/>
      <c r="AS50" s="9"/>
    </row>
    <row r="51" spans="1:45" x14ac:dyDescent="0.25">
      <c r="A51" s="34" t="s">
        <v>7</v>
      </c>
      <c r="B51" s="34" t="s">
        <v>124</v>
      </c>
      <c r="C51" s="34" t="s">
        <v>96</v>
      </c>
      <c r="D51" s="34" t="s">
        <v>135</v>
      </c>
      <c r="E51" s="59" t="s">
        <v>16</v>
      </c>
      <c r="F51" s="59">
        <v>515847</v>
      </c>
      <c r="G51" s="59" t="s">
        <v>9</v>
      </c>
      <c r="N51" s="56" t="s">
        <v>20</v>
      </c>
      <c r="O51" s="56" t="s">
        <v>7</v>
      </c>
      <c r="P51" s="56" t="s">
        <v>55</v>
      </c>
      <c r="Q51" s="56" t="s">
        <v>95</v>
      </c>
      <c r="R51" s="9">
        <v>771626</v>
      </c>
      <c r="T51" s="56" t="str">
        <f t="shared" si="0"/>
        <v>2009Riket65+män</v>
      </c>
      <c r="U51" s="9">
        <f t="shared" si="1"/>
        <v>771626</v>
      </c>
      <c r="W51" s="56" t="s">
        <v>16</v>
      </c>
      <c r="X51" s="56" t="s">
        <v>7</v>
      </c>
      <c r="Y51" s="56" t="s">
        <v>55</v>
      </c>
      <c r="Z51" s="4">
        <v>1911738</v>
      </c>
      <c r="AA51" s="4"/>
      <c r="AB51" s="4" t="str">
        <f t="shared" si="2"/>
        <v>2013Riket65+</v>
      </c>
      <c r="AC51" s="4">
        <f t="shared" si="3"/>
        <v>1911738</v>
      </c>
      <c r="AD51" s="4"/>
      <c r="AF51" s="56" t="s">
        <v>6</v>
      </c>
      <c r="AG51" s="56" t="s">
        <v>7</v>
      </c>
      <c r="AH51" s="56" t="s">
        <v>95</v>
      </c>
      <c r="AI51" s="4">
        <v>5048004.5</v>
      </c>
      <c r="AJ51" s="4"/>
      <c r="AK51" s="4" t="str">
        <f t="shared" si="4"/>
        <v>2017Riketmän</v>
      </c>
      <c r="AL51" s="4">
        <f t="shared" si="5"/>
        <v>5048004.5</v>
      </c>
      <c r="AM51" s="4"/>
      <c r="AR51" s="56"/>
      <c r="AS51" s="9"/>
    </row>
    <row r="52" spans="1:45" x14ac:dyDescent="0.25">
      <c r="A52" s="34" t="s">
        <v>7</v>
      </c>
      <c r="B52" s="34" t="s">
        <v>124</v>
      </c>
      <c r="C52" s="34" t="s">
        <v>96</v>
      </c>
      <c r="D52" s="34" t="s">
        <v>135</v>
      </c>
      <c r="E52" s="59" t="s">
        <v>15</v>
      </c>
      <c r="F52" s="59">
        <v>530775.5</v>
      </c>
      <c r="G52" s="59" t="s">
        <v>9</v>
      </c>
      <c r="N52" s="56" t="s">
        <v>19</v>
      </c>
      <c r="O52" s="56" t="s">
        <v>12</v>
      </c>
      <c r="P52" s="56" t="s">
        <v>9</v>
      </c>
      <c r="Q52" s="56" t="s">
        <v>96</v>
      </c>
      <c r="R52" s="9">
        <v>26261</v>
      </c>
      <c r="T52" s="56" t="str">
        <f t="shared" si="0"/>
        <v>2010Kronobergs län0-24kvinnor</v>
      </c>
      <c r="U52" s="9">
        <f t="shared" si="1"/>
        <v>26261</v>
      </c>
      <c r="W52" s="56" t="s">
        <v>15</v>
      </c>
      <c r="X52" s="56" t="s">
        <v>12</v>
      </c>
      <c r="Y52" s="56" t="s">
        <v>9</v>
      </c>
      <c r="Z52" s="4">
        <v>55349.5</v>
      </c>
      <c r="AA52" s="4"/>
      <c r="AB52" s="4" t="str">
        <f t="shared" si="2"/>
        <v>2014Kronobergs län0-24</v>
      </c>
      <c r="AC52" s="4">
        <f t="shared" si="3"/>
        <v>55349.5</v>
      </c>
      <c r="AD52" s="4"/>
      <c r="AF52" s="56" t="s">
        <v>157</v>
      </c>
      <c r="AG52" s="56" t="s">
        <v>12</v>
      </c>
      <c r="AH52" s="56" t="s">
        <v>96</v>
      </c>
      <c r="AI52" s="4">
        <v>97610</v>
      </c>
      <c r="AJ52" s="4"/>
      <c r="AK52" s="4" t="str">
        <f t="shared" ref="AK52:AK59" si="10">AF52&amp;AG52&amp;AH52</f>
        <v>2018Kronobergs länkvinnor</v>
      </c>
      <c r="AL52" s="4">
        <f t="shared" ref="AL52:AL59" si="11">AI52</f>
        <v>97610</v>
      </c>
      <c r="AM52" s="4"/>
      <c r="AR52" s="56"/>
      <c r="AS52" s="9"/>
    </row>
    <row r="53" spans="1:45" x14ac:dyDescent="0.25">
      <c r="A53" s="34" t="s">
        <v>7</v>
      </c>
      <c r="B53" s="34" t="s">
        <v>124</v>
      </c>
      <c r="C53" s="34" t="s">
        <v>96</v>
      </c>
      <c r="D53" s="34" t="s">
        <v>135</v>
      </c>
      <c r="E53" s="59" t="s">
        <v>14</v>
      </c>
      <c r="F53" s="59">
        <v>546521</v>
      </c>
      <c r="G53" s="59" t="s">
        <v>9</v>
      </c>
      <c r="N53" s="56" t="s">
        <v>19</v>
      </c>
      <c r="O53" s="56" t="s">
        <v>12</v>
      </c>
      <c r="P53" s="56" t="s">
        <v>9</v>
      </c>
      <c r="Q53" s="56" t="s">
        <v>95</v>
      </c>
      <c r="R53" s="9">
        <v>28030.5</v>
      </c>
      <c r="T53" s="56" t="str">
        <f t="shared" si="0"/>
        <v>2010Kronobergs län0-24män</v>
      </c>
      <c r="U53" s="9">
        <f t="shared" si="1"/>
        <v>28030.5</v>
      </c>
      <c r="W53" s="56" t="s">
        <v>15</v>
      </c>
      <c r="X53" s="56" t="s">
        <v>12</v>
      </c>
      <c r="Y53" s="56" t="s">
        <v>24</v>
      </c>
      <c r="Z53" s="4">
        <v>92115</v>
      </c>
      <c r="AA53" s="4"/>
      <c r="AB53" s="4" t="str">
        <f t="shared" si="2"/>
        <v>2014Kronobergs län25-64</v>
      </c>
      <c r="AC53" s="4">
        <f t="shared" si="3"/>
        <v>92115</v>
      </c>
      <c r="AD53" s="4"/>
      <c r="AF53" s="56" t="s">
        <v>157</v>
      </c>
      <c r="AG53" s="56" t="s">
        <v>12</v>
      </c>
      <c r="AH53" s="56" t="s">
        <v>95</v>
      </c>
      <c r="AI53" s="4">
        <v>101092.5</v>
      </c>
      <c r="AK53" s="4" t="str">
        <f t="shared" si="10"/>
        <v>2018Kronobergs länmän</v>
      </c>
      <c r="AL53" s="4">
        <f t="shared" si="11"/>
        <v>101092.5</v>
      </c>
      <c r="AR53" s="56"/>
      <c r="AS53" s="9"/>
    </row>
    <row r="54" spans="1:45" x14ac:dyDescent="0.25">
      <c r="A54" s="34" t="s">
        <v>7</v>
      </c>
      <c r="B54" s="34" t="s">
        <v>124</v>
      </c>
      <c r="C54" s="34" t="s">
        <v>96</v>
      </c>
      <c r="D54" s="34" t="s">
        <v>135</v>
      </c>
      <c r="E54" s="59" t="s">
        <v>13</v>
      </c>
      <c r="F54" s="59">
        <v>561430.5</v>
      </c>
      <c r="G54" s="59" t="s">
        <v>9</v>
      </c>
      <c r="N54" s="56" t="s">
        <v>19</v>
      </c>
      <c r="O54" s="56" t="s">
        <v>12</v>
      </c>
      <c r="P54" s="56" t="s">
        <v>24</v>
      </c>
      <c r="Q54" s="56" t="s">
        <v>96</v>
      </c>
      <c r="R54" s="9">
        <v>44568.5</v>
      </c>
      <c r="T54" s="56" t="str">
        <f t="shared" si="0"/>
        <v>2010Kronobergs län25-64kvinnor</v>
      </c>
      <c r="U54" s="9">
        <f t="shared" si="1"/>
        <v>44568.5</v>
      </c>
      <c r="W54" s="56" t="s">
        <v>15</v>
      </c>
      <c r="X54" s="56" t="s">
        <v>12</v>
      </c>
      <c r="Y54" s="56" t="s">
        <v>55</v>
      </c>
      <c r="Z54" s="4">
        <v>40677.5</v>
      </c>
      <c r="AA54" s="4"/>
      <c r="AB54" s="4" t="str">
        <f t="shared" si="2"/>
        <v>2014Kronobergs län65+</v>
      </c>
      <c r="AC54" s="4">
        <f t="shared" si="3"/>
        <v>40677.5</v>
      </c>
      <c r="AD54" s="4"/>
      <c r="AF54" s="56" t="s">
        <v>157</v>
      </c>
      <c r="AG54" s="56" t="s">
        <v>7</v>
      </c>
      <c r="AH54" s="56" t="s">
        <v>96</v>
      </c>
      <c r="AI54" s="4">
        <v>5062663.5</v>
      </c>
      <c r="AK54" s="4" t="str">
        <f t="shared" si="10"/>
        <v>2018Riketkvinnor</v>
      </c>
      <c r="AL54" s="4">
        <f t="shared" si="11"/>
        <v>5062663.5</v>
      </c>
      <c r="AR54" s="56"/>
      <c r="AS54" s="9"/>
    </row>
    <row r="55" spans="1:45" x14ac:dyDescent="0.25">
      <c r="A55" s="34" t="s">
        <v>7</v>
      </c>
      <c r="B55" s="34" t="s">
        <v>124</v>
      </c>
      <c r="C55" s="34" t="s">
        <v>96</v>
      </c>
      <c r="D55" s="34" t="s">
        <v>135</v>
      </c>
      <c r="E55" s="59" t="s">
        <v>6</v>
      </c>
      <c r="F55" s="59">
        <v>575154.5</v>
      </c>
      <c r="G55" s="59" t="s">
        <v>9</v>
      </c>
      <c r="N55" s="56" t="s">
        <v>19</v>
      </c>
      <c r="O55" s="56" t="s">
        <v>12</v>
      </c>
      <c r="P55" s="56" t="s">
        <v>24</v>
      </c>
      <c r="Q55" s="56" t="s">
        <v>95</v>
      </c>
      <c r="R55" s="9">
        <v>47344</v>
      </c>
      <c r="T55" s="56" t="str">
        <f t="shared" si="0"/>
        <v>2010Kronobergs län25-64män</v>
      </c>
      <c r="U55" s="9">
        <f t="shared" si="1"/>
        <v>47344</v>
      </c>
      <c r="W55" s="56" t="s">
        <v>15</v>
      </c>
      <c r="X55" s="56" t="s">
        <v>7</v>
      </c>
      <c r="Y55" s="56" t="s">
        <v>9</v>
      </c>
      <c r="Z55" s="4">
        <v>2804385.5</v>
      </c>
      <c r="AA55" s="4"/>
      <c r="AB55" s="4" t="str">
        <f t="shared" si="2"/>
        <v>2014Riket0-24</v>
      </c>
      <c r="AC55" s="4">
        <f t="shared" si="3"/>
        <v>2804385.5</v>
      </c>
      <c r="AD55" s="4"/>
      <c r="AF55" s="56" t="s">
        <v>157</v>
      </c>
      <c r="AG55" s="56" t="s">
        <v>7</v>
      </c>
      <c r="AH55" s="56" t="s">
        <v>95</v>
      </c>
      <c r="AI55" s="4">
        <v>5112550</v>
      </c>
      <c r="AK55" s="4" t="str">
        <f t="shared" si="10"/>
        <v>2018Riketmän</v>
      </c>
      <c r="AL55" s="4">
        <f t="shared" si="11"/>
        <v>5112550</v>
      </c>
      <c r="AR55" s="56"/>
      <c r="AS55" s="9"/>
    </row>
    <row r="56" spans="1:45" x14ac:dyDescent="0.25">
      <c r="A56" s="34" t="s">
        <v>7</v>
      </c>
      <c r="B56" s="34" t="s">
        <v>124</v>
      </c>
      <c r="C56" s="34" t="s">
        <v>96</v>
      </c>
      <c r="D56" s="34" t="s">
        <v>135</v>
      </c>
      <c r="E56" s="59" t="s">
        <v>157</v>
      </c>
      <c r="F56" s="59">
        <v>586516.5</v>
      </c>
      <c r="G56" s="59" t="s">
        <v>9</v>
      </c>
      <c r="N56" s="56" t="s">
        <v>19</v>
      </c>
      <c r="O56" s="56" t="s">
        <v>12</v>
      </c>
      <c r="P56" s="56" t="s">
        <v>55</v>
      </c>
      <c r="Q56" s="56" t="s">
        <v>96</v>
      </c>
      <c r="R56" s="9">
        <v>20199</v>
      </c>
      <c r="T56" s="56" t="str">
        <f t="shared" si="0"/>
        <v>2010Kronobergs län65+kvinnor</v>
      </c>
      <c r="U56" s="9">
        <f t="shared" si="1"/>
        <v>20199</v>
      </c>
      <c r="W56" s="56" t="s">
        <v>15</v>
      </c>
      <c r="X56" s="56" t="s">
        <v>7</v>
      </c>
      <c r="Y56" s="56" t="s">
        <v>24</v>
      </c>
      <c r="Z56" s="4">
        <v>4939838.5</v>
      </c>
      <c r="AA56" s="4"/>
      <c r="AB56" s="4" t="str">
        <f t="shared" si="2"/>
        <v>2014Riket25-64</v>
      </c>
      <c r="AC56" s="4">
        <f t="shared" si="3"/>
        <v>4939838.5</v>
      </c>
      <c r="AD56" s="4"/>
      <c r="AF56" s="56" t="s">
        <v>161</v>
      </c>
      <c r="AG56" s="56" t="s">
        <v>12</v>
      </c>
      <c r="AH56" s="56" t="s">
        <v>96</v>
      </c>
      <c r="AI56" s="4">
        <v>98394.5</v>
      </c>
      <c r="AK56" s="4" t="str">
        <f t="shared" si="10"/>
        <v>2019Kronobergs länkvinnor</v>
      </c>
      <c r="AL56" s="4">
        <f t="shared" si="11"/>
        <v>98394.5</v>
      </c>
      <c r="AR56" s="56"/>
      <c r="AS56" s="9"/>
    </row>
    <row r="57" spans="1:45" x14ac:dyDescent="0.25">
      <c r="A57" s="34" t="s">
        <v>7</v>
      </c>
      <c r="B57" s="34" t="s">
        <v>124</v>
      </c>
      <c r="C57" s="34" t="s">
        <v>96</v>
      </c>
      <c r="D57" s="34" t="s">
        <v>135</v>
      </c>
      <c r="E57" s="59" t="s">
        <v>161</v>
      </c>
      <c r="F57" s="59">
        <v>596316</v>
      </c>
      <c r="G57" s="59" t="s">
        <v>9</v>
      </c>
      <c r="N57" s="56" t="s">
        <v>19</v>
      </c>
      <c r="O57" s="56" t="s">
        <v>12</v>
      </c>
      <c r="P57" s="56" t="s">
        <v>55</v>
      </c>
      <c r="Q57" s="56" t="s">
        <v>95</v>
      </c>
      <c r="R57" s="9">
        <v>17148</v>
      </c>
      <c r="T57" s="56" t="str">
        <f t="shared" si="0"/>
        <v>2010Kronobergs län65+män</v>
      </c>
      <c r="U57" s="9">
        <f t="shared" si="1"/>
        <v>17148</v>
      </c>
      <c r="W57" s="56" t="s">
        <v>15</v>
      </c>
      <c r="X57" s="56" t="s">
        <v>7</v>
      </c>
      <c r="Y57" s="56" t="s">
        <v>55</v>
      </c>
      <c r="Z57" s="4">
        <v>1951885.5</v>
      </c>
      <c r="AA57" s="4"/>
      <c r="AB57" s="4" t="str">
        <f t="shared" si="2"/>
        <v>2014Riket65+</v>
      </c>
      <c r="AC57" s="4">
        <f t="shared" si="3"/>
        <v>1951885.5</v>
      </c>
      <c r="AD57" s="4"/>
      <c r="AF57" s="56" t="s">
        <v>161</v>
      </c>
      <c r="AG57" s="56" t="s">
        <v>12</v>
      </c>
      <c r="AH57" s="56" t="s">
        <v>95</v>
      </c>
      <c r="AI57" s="4">
        <v>102283</v>
      </c>
      <c r="AK57" s="4" t="str">
        <f t="shared" si="10"/>
        <v>2019Kronobergs länmän</v>
      </c>
      <c r="AL57" s="4">
        <f t="shared" si="11"/>
        <v>102283</v>
      </c>
      <c r="AR57" s="56"/>
      <c r="AS57" s="9"/>
    </row>
    <row r="58" spans="1:45" x14ac:dyDescent="0.25">
      <c r="A58" s="34" t="s">
        <v>7</v>
      </c>
      <c r="B58" s="34" t="s">
        <v>125</v>
      </c>
      <c r="C58" s="34" t="s">
        <v>95</v>
      </c>
      <c r="D58" s="34" t="s">
        <v>135</v>
      </c>
      <c r="E58" s="59" t="s">
        <v>23</v>
      </c>
      <c r="F58" s="59">
        <v>592301</v>
      </c>
      <c r="G58" s="59" t="s">
        <v>9</v>
      </c>
      <c r="N58" s="56" t="s">
        <v>19</v>
      </c>
      <c r="O58" s="56" t="s">
        <v>7</v>
      </c>
      <c r="P58" s="56" t="s">
        <v>9</v>
      </c>
      <c r="Q58" s="56" t="s">
        <v>96</v>
      </c>
      <c r="R58" s="9">
        <v>1337010.5</v>
      </c>
      <c r="T58" s="56" t="str">
        <f t="shared" si="0"/>
        <v>2010Riket0-24kvinnor</v>
      </c>
      <c r="U58" s="9">
        <f t="shared" si="1"/>
        <v>1337010.5</v>
      </c>
      <c r="W58" s="56" t="s">
        <v>14</v>
      </c>
      <c r="X58" s="56" t="s">
        <v>12</v>
      </c>
      <c r="Y58" s="56" t="s">
        <v>9</v>
      </c>
      <c r="Z58" s="4">
        <v>55818.5</v>
      </c>
      <c r="AA58" s="4"/>
      <c r="AB58" s="4" t="str">
        <f t="shared" si="2"/>
        <v>2015Kronobergs län0-24</v>
      </c>
      <c r="AC58" s="4">
        <f t="shared" si="3"/>
        <v>55818.5</v>
      </c>
      <c r="AD58" s="4"/>
      <c r="AF58" s="56" t="s">
        <v>161</v>
      </c>
      <c r="AG58" s="56" t="s">
        <v>7</v>
      </c>
      <c r="AH58" s="56" t="s">
        <v>96</v>
      </c>
      <c r="AI58" s="4">
        <v>5109761</v>
      </c>
      <c r="AK58" s="4" t="str">
        <f t="shared" si="10"/>
        <v>2019Riketkvinnor</v>
      </c>
      <c r="AL58" s="4">
        <f t="shared" si="11"/>
        <v>5109761</v>
      </c>
      <c r="AR58" s="56"/>
      <c r="AS58" s="9"/>
    </row>
    <row r="59" spans="1:45" x14ac:dyDescent="0.25">
      <c r="A59" s="34" t="s">
        <v>7</v>
      </c>
      <c r="B59" s="34" t="s">
        <v>125</v>
      </c>
      <c r="C59" s="34" t="s">
        <v>95</v>
      </c>
      <c r="D59" s="34" t="s">
        <v>135</v>
      </c>
      <c r="E59" s="59" t="s">
        <v>22</v>
      </c>
      <c r="F59" s="59">
        <v>609505</v>
      </c>
      <c r="G59" s="59" t="s">
        <v>9</v>
      </c>
      <c r="N59" s="56" t="s">
        <v>19</v>
      </c>
      <c r="O59" s="56" t="s">
        <v>7</v>
      </c>
      <c r="P59" s="56" t="s">
        <v>9</v>
      </c>
      <c r="Q59" s="56" t="s">
        <v>95</v>
      </c>
      <c r="R59" s="9">
        <v>1409021.5</v>
      </c>
      <c r="T59" s="56" t="str">
        <f t="shared" si="0"/>
        <v>2010Riket0-24män</v>
      </c>
      <c r="U59" s="9">
        <f t="shared" si="1"/>
        <v>1409021.5</v>
      </c>
      <c r="W59" s="56" t="s">
        <v>14</v>
      </c>
      <c r="X59" s="56" t="s">
        <v>12</v>
      </c>
      <c r="Y59" s="56" t="s">
        <v>24</v>
      </c>
      <c r="Z59" s="4">
        <v>93079</v>
      </c>
      <c r="AA59" s="4"/>
      <c r="AB59" s="4" t="str">
        <f t="shared" si="2"/>
        <v>2015Kronobergs län25-64</v>
      </c>
      <c r="AC59" s="4">
        <f t="shared" si="3"/>
        <v>93079</v>
      </c>
      <c r="AD59" s="4"/>
      <c r="AF59" s="56" t="s">
        <v>161</v>
      </c>
      <c r="AG59" s="56" t="s">
        <v>7</v>
      </c>
      <c r="AH59" s="56" t="s">
        <v>95</v>
      </c>
      <c r="AI59" s="4">
        <v>5169126</v>
      </c>
      <c r="AK59" s="4" t="str">
        <f t="shared" si="10"/>
        <v>2019Riketmän</v>
      </c>
      <c r="AL59" s="4">
        <f t="shared" si="11"/>
        <v>5169126</v>
      </c>
      <c r="AR59" s="56"/>
      <c r="AS59" s="9"/>
    </row>
    <row r="60" spans="1:45" x14ac:dyDescent="0.25">
      <c r="A60" s="34" t="s">
        <v>7</v>
      </c>
      <c r="B60" s="34" t="s">
        <v>125</v>
      </c>
      <c r="C60" s="34" t="s">
        <v>95</v>
      </c>
      <c r="D60" s="34" t="s">
        <v>135</v>
      </c>
      <c r="E60" s="59" t="s">
        <v>21</v>
      </c>
      <c r="F60" s="59">
        <v>623206.5</v>
      </c>
      <c r="G60" s="59" t="s">
        <v>9</v>
      </c>
      <c r="N60" s="56" t="s">
        <v>19</v>
      </c>
      <c r="O60" s="56" t="s">
        <v>7</v>
      </c>
      <c r="P60" s="56" t="s">
        <v>24</v>
      </c>
      <c r="Q60" s="56" t="s">
        <v>96</v>
      </c>
      <c r="R60" s="9">
        <v>2392957.5</v>
      </c>
      <c r="T60" s="56" t="str">
        <f t="shared" si="0"/>
        <v>2010Riket25-64kvinnor</v>
      </c>
      <c r="U60" s="9">
        <f t="shared" si="1"/>
        <v>2392957.5</v>
      </c>
      <c r="W60" s="56" t="s">
        <v>14</v>
      </c>
      <c r="X60" s="56" t="s">
        <v>12</v>
      </c>
      <c r="Y60" s="56" t="s">
        <v>55</v>
      </c>
      <c r="Z60" s="4">
        <v>41351</v>
      </c>
      <c r="AA60" s="4"/>
      <c r="AB60" s="4" t="str">
        <f t="shared" si="2"/>
        <v>2015Kronobergs län65+</v>
      </c>
      <c r="AC60" s="4">
        <f t="shared" si="3"/>
        <v>41351</v>
      </c>
      <c r="AD60" s="4"/>
      <c r="AF60" s="56" t="s">
        <v>33</v>
      </c>
      <c r="AI60" s="4">
        <v>137253948.5</v>
      </c>
      <c r="AR60" s="56"/>
      <c r="AS60" s="9"/>
    </row>
    <row r="61" spans="1:45" x14ac:dyDescent="0.25">
      <c r="A61" s="34" t="s">
        <v>7</v>
      </c>
      <c r="B61" s="34" t="s">
        <v>125</v>
      </c>
      <c r="C61" s="34" t="s">
        <v>95</v>
      </c>
      <c r="D61" s="34" t="s">
        <v>135</v>
      </c>
      <c r="E61" s="59" t="s">
        <v>20</v>
      </c>
      <c r="F61" s="59">
        <v>633487.5</v>
      </c>
      <c r="G61" s="59" t="s">
        <v>9</v>
      </c>
      <c r="N61" s="56" t="s">
        <v>19</v>
      </c>
      <c r="O61" s="56" t="s">
        <v>7</v>
      </c>
      <c r="P61" s="56" t="s">
        <v>24</v>
      </c>
      <c r="Q61" s="56" t="s">
        <v>95</v>
      </c>
      <c r="R61" s="9">
        <v>2462571.5</v>
      </c>
      <c r="T61" s="56" t="str">
        <f t="shared" si="0"/>
        <v>2010Riket25-64män</v>
      </c>
      <c r="U61" s="9">
        <f t="shared" si="1"/>
        <v>2462571.5</v>
      </c>
      <c r="W61" s="56" t="s">
        <v>14</v>
      </c>
      <c r="X61" s="56" t="s">
        <v>7</v>
      </c>
      <c r="Y61" s="56" t="s">
        <v>9</v>
      </c>
      <c r="Z61" s="4">
        <v>2817312.5</v>
      </c>
      <c r="AA61" s="4"/>
      <c r="AB61" s="4" t="str">
        <f t="shared" si="2"/>
        <v>2015Riket0-24</v>
      </c>
      <c r="AC61" s="4">
        <f t="shared" si="3"/>
        <v>2817312.5</v>
      </c>
      <c r="AD61" s="4"/>
      <c r="AR61" s="56"/>
      <c r="AS61" s="9"/>
    </row>
    <row r="62" spans="1:45" x14ac:dyDescent="0.25">
      <c r="A62" s="34" t="s">
        <v>7</v>
      </c>
      <c r="B62" s="34" t="s">
        <v>125</v>
      </c>
      <c r="C62" s="34" t="s">
        <v>95</v>
      </c>
      <c r="D62" s="34" t="s">
        <v>135</v>
      </c>
      <c r="E62" s="59" t="s">
        <v>19</v>
      </c>
      <c r="F62" s="59">
        <v>637454</v>
      </c>
      <c r="G62" s="59" t="s">
        <v>9</v>
      </c>
      <c r="N62" s="56" t="s">
        <v>19</v>
      </c>
      <c r="O62" s="56" t="s">
        <v>7</v>
      </c>
      <c r="P62" s="56" t="s">
        <v>55</v>
      </c>
      <c r="Q62" s="56" t="s">
        <v>96</v>
      </c>
      <c r="R62" s="9">
        <v>978529</v>
      </c>
      <c r="T62" s="56" t="str">
        <f t="shared" si="0"/>
        <v>2010Riket65+kvinnor</v>
      </c>
      <c r="U62" s="9">
        <f t="shared" si="1"/>
        <v>978529</v>
      </c>
      <c r="W62" s="56" t="s">
        <v>14</v>
      </c>
      <c r="X62" s="56" t="s">
        <v>7</v>
      </c>
      <c r="Y62" s="56" t="s">
        <v>24</v>
      </c>
      <c r="Z62" s="4">
        <v>4994579.5</v>
      </c>
      <c r="AA62" s="4"/>
      <c r="AB62" s="4" t="str">
        <f t="shared" si="2"/>
        <v>2015Riket25-64</v>
      </c>
      <c r="AC62" s="4">
        <f t="shared" si="3"/>
        <v>4994579.5</v>
      </c>
      <c r="AD62" s="4"/>
      <c r="AR62" s="56"/>
      <c r="AS62" s="9"/>
    </row>
    <row r="63" spans="1:45" x14ac:dyDescent="0.25">
      <c r="A63" s="34" t="s">
        <v>7</v>
      </c>
      <c r="B63" s="34" t="s">
        <v>125</v>
      </c>
      <c r="C63" s="34" t="s">
        <v>95</v>
      </c>
      <c r="D63" s="34" t="s">
        <v>135</v>
      </c>
      <c r="E63" s="59" t="s">
        <v>18</v>
      </c>
      <c r="F63" s="59">
        <v>634525</v>
      </c>
      <c r="G63" s="59" t="s">
        <v>9</v>
      </c>
      <c r="N63" s="56" t="s">
        <v>19</v>
      </c>
      <c r="O63" s="56" t="s">
        <v>7</v>
      </c>
      <c r="P63" s="56" t="s">
        <v>55</v>
      </c>
      <c r="Q63" s="56" t="s">
        <v>95</v>
      </c>
      <c r="R63" s="9">
        <v>798036</v>
      </c>
      <c r="T63" s="56" t="str">
        <f t="shared" si="0"/>
        <v>2010Riket65+män</v>
      </c>
      <c r="U63" s="9">
        <f t="shared" si="1"/>
        <v>798036</v>
      </c>
      <c r="W63" s="56" t="s">
        <v>14</v>
      </c>
      <c r="X63" s="56" t="s">
        <v>7</v>
      </c>
      <c r="Y63" s="56" t="s">
        <v>55</v>
      </c>
      <c r="Z63" s="4">
        <v>1987294</v>
      </c>
      <c r="AA63" s="4"/>
      <c r="AB63" s="4" t="str">
        <f t="shared" si="2"/>
        <v>2015Riket65+</v>
      </c>
      <c r="AC63" s="4">
        <f t="shared" si="3"/>
        <v>1987294</v>
      </c>
      <c r="AD63" s="4"/>
      <c r="AR63" s="56"/>
      <c r="AS63" s="9"/>
    </row>
    <row r="64" spans="1:45" x14ac:dyDescent="0.25">
      <c r="A64" s="34" t="s">
        <v>7</v>
      </c>
      <c r="B64" s="34" t="s">
        <v>125</v>
      </c>
      <c r="C64" s="34" t="s">
        <v>95</v>
      </c>
      <c r="D64" s="34" t="s">
        <v>135</v>
      </c>
      <c r="E64" s="59" t="s">
        <v>17</v>
      </c>
      <c r="F64" s="59">
        <v>628946</v>
      </c>
      <c r="G64" s="59" t="s">
        <v>9</v>
      </c>
      <c r="N64" s="56" t="s">
        <v>18</v>
      </c>
      <c r="O64" s="56" t="s">
        <v>12</v>
      </c>
      <c r="P64" s="56" t="s">
        <v>9</v>
      </c>
      <c r="Q64" s="56" t="s">
        <v>96</v>
      </c>
      <c r="R64" s="9">
        <v>26281.5</v>
      </c>
      <c r="T64" s="56" t="str">
        <f t="shared" si="0"/>
        <v>2011Kronobergs län0-24kvinnor</v>
      </c>
      <c r="U64" s="9">
        <f t="shared" si="1"/>
        <v>26281.5</v>
      </c>
      <c r="W64" s="56" t="s">
        <v>13</v>
      </c>
      <c r="X64" s="56" t="s">
        <v>12</v>
      </c>
      <c r="Y64" s="56" t="s">
        <v>9</v>
      </c>
      <c r="Z64" s="4">
        <v>56634</v>
      </c>
      <c r="AA64" s="4"/>
      <c r="AB64" s="4" t="str">
        <f t="shared" si="2"/>
        <v>2016Kronobergs län0-24</v>
      </c>
      <c r="AC64" s="4">
        <f t="shared" si="3"/>
        <v>56634</v>
      </c>
      <c r="AD64" s="4"/>
      <c r="AR64" s="56"/>
      <c r="AS64" s="9"/>
    </row>
    <row r="65" spans="1:45" x14ac:dyDescent="0.25">
      <c r="A65" s="34" t="s">
        <v>7</v>
      </c>
      <c r="B65" s="34" t="s">
        <v>125</v>
      </c>
      <c r="C65" s="34" t="s">
        <v>95</v>
      </c>
      <c r="D65" s="34" t="s">
        <v>135</v>
      </c>
      <c r="E65" s="59" t="s">
        <v>16</v>
      </c>
      <c r="F65" s="59">
        <v>620566</v>
      </c>
      <c r="G65" s="59" t="s">
        <v>9</v>
      </c>
      <c r="N65" s="56" t="s">
        <v>18</v>
      </c>
      <c r="O65" s="56" t="s">
        <v>12</v>
      </c>
      <c r="P65" s="56" t="s">
        <v>9</v>
      </c>
      <c r="Q65" s="56" t="s">
        <v>95</v>
      </c>
      <c r="R65" s="9">
        <v>28074</v>
      </c>
      <c r="T65" s="56" t="str">
        <f t="shared" si="0"/>
        <v>2011Kronobergs län0-24män</v>
      </c>
      <c r="U65" s="9">
        <f t="shared" si="1"/>
        <v>28074</v>
      </c>
      <c r="W65" s="56" t="s">
        <v>13</v>
      </c>
      <c r="X65" s="56" t="s">
        <v>12</v>
      </c>
      <c r="Y65" s="56" t="s">
        <v>24</v>
      </c>
      <c r="Z65" s="4">
        <v>94346.5</v>
      </c>
      <c r="AA65" s="4"/>
      <c r="AB65" s="4" t="str">
        <f t="shared" si="2"/>
        <v>2016Kronobergs län25-64</v>
      </c>
      <c r="AC65" s="4">
        <f t="shared" si="3"/>
        <v>94346.5</v>
      </c>
      <c r="AD65" s="4"/>
      <c r="AR65" s="56"/>
      <c r="AS65" s="9"/>
    </row>
    <row r="66" spans="1:45" x14ac:dyDescent="0.25">
      <c r="A66" s="34" t="s">
        <v>7</v>
      </c>
      <c r="B66" s="34" t="s">
        <v>125</v>
      </c>
      <c r="C66" s="34" t="s">
        <v>95</v>
      </c>
      <c r="D66" s="34" t="s">
        <v>135</v>
      </c>
      <c r="E66" s="59" t="s">
        <v>15</v>
      </c>
      <c r="F66" s="59">
        <v>612232.5</v>
      </c>
      <c r="G66" s="59" t="s">
        <v>9</v>
      </c>
      <c r="N66" s="56" t="s">
        <v>18</v>
      </c>
      <c r="O66" s="56" t="s">
        <v>12</v>
      </c>
      <c r="P66" s="56" t="s">
        <v>24</v>
      </c>
      <c r="Q66" s="56" t="s">
        <v>96</v>
      </c>
      <c r="R66" s="9">
        <v>44399.5</v>
      </c>
      <c r="T66" s="56" t="str">
        <f t="shared" si="0"/>
        <v>2011Kronobergs län25-64kvinnor</v>
      </c>
      <c r="U66" s="9">
        <f t="shared" si="1"/>
        <v>44399.5</v>
      </c>
      <c r="W66" s="56" t="s">
        <v>13</v>
      </c>
      <c r="X66" s="56" t="s">
        <v>12</v>
      </c>
      <c r="Y66" s="56" t="s">
        <v>55</v>
      </c>
      <c r="Z66" s="4">
        <v>42018</v>
      </c>
      <c r="AA66" s="4"/>
      <c r="AB66" s="4" t="str">
        <f t="shared" si="2"/>
        <v>2016Kronobergs län65+</v>
      </c>
      <c r="AC66" s="4">
        <f t="shared" si="3"/>
        <v>42018</v>
      </c>
      <c r="AD66" s="4"/>
      <c r="AR66" s="56"/>
      <c r="AS66" s="9"/>
    </row>
    <row r="67" spans="1:45" x14ac:dyDescent="0.25">
      <c r="A67" s="34" t="s">
        <v>7</v>
      </c>
      <c r="B67" s="34" t="s">
        <v>125</v>
      </c>
      <c r="C67" s="34" t="s">
        <v>95</v>
      </c>
      <c r="D67" s="34" t="s">
        <v>135</v>
      </c>
      <c r="E67" s="59" t="s">
        <v>14</v>
      </c>
      <c r="F67" s="59">
        <v>603247</v>
      </c>
      <c r="G67" s="59" t="s">
        <v>9</v>
      </c>
      <c r="N67" s="56" t="s">
        <v>18</v>
      </c>
      <c r="O67" s="56" t="s">
        <v>12</v>
      </c>
      <c r="P67" s="56" t="s">
        <v>24</v>
      </c>
      <c r="Q67" s="56" t="s">
        <v>95</v>
      </c>
      <c r="R67" s="9">
        <v>47236.5</v>
      </c>
      <c r="T67" s="56" t="str">
        <f t="shared" si="0"/>
        <v>2011Kronobergs län25-64män</v>
      </c>
      <c r="U67" s="9">
        <f t="shared" si="1"/>
        <v>47236.5</v>
      </c>
      <c r="W67" s="56" t="s">
        <v>13</v>
      </c>
      <c r="X67" s="56" t="s">
        <v>7</v>
      </c>
      <c r="Y67" s="56" t="s">
        <v>9</v>
      </c>
      <c r="Z67" s="4">
        <v>2842358</v>
      </c>
      <c r="AA67" s="4"/>
      <c r="AB67" s="4" t="str">
        <f t="shared" si="2"/>
        <v>2016Riket0-24</v>
      </c>
      <c r="AC67" s="4">
        <f t="shared" si="3"/>
        <v>2842358</v>
      </c>
      <c r="AD67" s="4"/>
      <c r="AR67" s="56"/>
      <c r="AS67" s="9"/>
    </row>
    <row r="68" spans="1:45" x14ac:dyDescent="0.25">
      <c r="A68" s="34" t="s">
        <v>7</v>
      </c>
      <c r="B68" s="34" t="s">
        <v>125</v>
      </c>
      <c r="C68" s="34" t="s">
        <v>95</v>
      </c>
      <c r="D68" s="34" t="s">
        <v>135</v>
      </c>
      <c r="E68" s="59" t="s">
        <v>13</v>
      </c>
      <c r="F68" s="59">
        <v>598295</v>
      </c>
      <c r="G68" s="59" t="s">
        <v>9</v>
      </c>
      <c r="N68" s="56" t="s">
        <v>18</v>
      </c>
      <c r="O68" s="56" t="s">
        <v>12</v>
      </c>
      <c r="P68" s="56" t="s">
        <v>55</v>
      </c>
      <c r="Q68" s="56" t="s">
        <v>96</v>
      </c>
      <c r="R68" s="9">
        <v>20637.5</v>
      </c>
      <c r="T68" s="56" t="str">
        <f t="shared" si="0"/>
        <v>2011Kronobergs län65+kvinnor</v>
      </c>
      <c r="U68" s="9">
        <f t="shared" si="1"/>
        <v>20637.5</v>
      </c>
      <c r="W68" s="56" t="s">
        <v>13</v>
      </c>
      <c r="X68" s="56" t="s">
        <v>7</v>
      </c>
      <c r="Y68" s="56" t="s">
        <v>24</v>
      </c>
      <c r="Z68" s="4">
        <v>5063916</v>
      </c>
      <c r="AA68" s="4"/>
      <c r="AB68" s="4" t="str">
        <f t="shared" si="2"/>
        <v>2016Riket25-64</v>
      </c>
      <c r="AC68" s="4">
        <f t="shared" si="3"/>
        <v>5063916</v>
      </c>
      <c r="AD68" s="4"/>
      <c r="AR68" s="56"/>
      <c r="AS68" s="9"/>
    </row>
    <row r="69" spans="1:45" x14ac:dyDescent="0.25">
      <c r="A69" s="34" t="s">
        <v>7</v>
      </c>
      <c r="B69" s="34" t="s">
        <v>125</v>
      </c>
      <c r="C69" s="34" t="s">
        <v>95</v>
      </c>
      <c r="D69" s="34" t="s">
        <v>135</v>
      </c>
      <c r="E69" s="59" t="s">
        <v>6</v>
      </c>
      <c r="F69" s="59">
        <v>597856</v>
      </c>
      <c r="G69" s="59" t="s">
        <v>9</v>
      </c>
      <c r="N69" s="56" t="s">
        <v>18</v>
      </c>
      <c r="O69" s="56" t="s">
        <v>12</v>
      </c>
      <c r="P69" s="56" t="s">
        <v>55</v>
      </c>
      <c r="Q69" s="56" t="s">
        <v>95</v>
      </c>
      <c r="R69" s="9">
        <v>17668</v>
      </c>
      <c r="T69" s="56" t="str">
        <f t="shared" ref="T69:T132" si="12">N69&amp;O69&amp;P69&amp;Q69</f>
        <v>2011Kronobergs län65+män</v>
      </c>
      <c r="U69" s="9">
        <f t="shared" ref="U69:U132" si="13">R69</f>
        <v>17668</v>
      </c>
      <c r="W69" s="56" t="s">
        <v>13</v>
      </c>
      <c r="X69" s="56" t="s">
        <v>7</v>
      </c>
      <c r="Y69" s="56" t="s">
        <v>55</v>
      </c>
      <c r="Z69" s="4">
        <v>2016811</v>
      </c>
      <c r="AA69" s="4"/>
      <c r="AB69" s="4" t="str">
        <f t="shared" ref="AB69:AB76" si="14">W69&amp;X69&amp;Y69</f>
        <v>2016Riket65+</v>
      </c>
      <c r="AC69" s="4">
        <f t="shared" ref="AC69:AC76" si="15">Z69</f>
        <v>2016811</v>
      </c>
      <c r="AD69" s="4"/>
      <c r="AR69" s="56"/>
      <c r="AS69" s="9"/>
    </row>
    <row r="70" spans="1:45" x14ac:dyDescent="0.25">
      <c r="A70" s="34" t="s">
        <v>7</v>
      </c>
      <c r="B70" s="34" t="s">
        <v>125</v>
      </c>
      <c r="C70" s="34" t="s">
        <v>95</v>
      </c>
      <c r="D70" s="34" t="s">
        <v>135</v>
      </c>
      <c r="E70" s="59" t="s">
        <v>157</v>
      </c>
      <c r="F70" s="59">
        <v>598726</v>
      </c>
      <c r="G70" s="59" t="s">
        <v>9</v>
      </c>
      <c r="N70" s="56" t="s">
        <v>18</v>
      </c>
      <c r="O70" s="56" t="s">
        <v>7</v>
      </c>
      <c r="P70" s="56" t="s">
        <v>9</v>
      </c>
      <c r="Q70" s="56" t="s">
        <v>96</v>
      </c>
      <c r="R70" s="9">
        <v>1343821</v>
      </c>
      <c r="T70" s="56" t="str">
        <f t="shared" si="12"/>
        <v>2011Riket0-24kvinnor</v>
      </c>
      <c r="U70" s="9">
        <f t="shared" si="13"/>
        <v>1343821</v>
      </c>
      <c r="W70" s="56" t="s">
        <v>6</v>
      </c>
      <c r="X70" s="56" t="s">
        <v>12</v>
      </c>
      <c r="Y70" s="56" t="s">
        <v>9</v>
      </c>
      <c r="Z70" s="4">
        <v>57583</v>
      </c>
      <c r="AA70" s="4"/>
      <c r="AB70" s="4" t="str">
        <f t="shared" si="14"/>
        <v>2017Kronobergs län0-24</v>
      </c>
      <c r="AC70" s="4">
        <f t="shared" si="15"/>
        <v>57583</v>
      </c>
      <c r="AD70" s="4"/>
      <c r="AR70" s="56"/>
      <c r="AS70" s="9"/>
    </row>
    <row r="71" spans="1:45" x14ac:dyDescent="0.25">
      <c r="A71" s="34" t="s">
        <v>7</v>
      </c>
      <c r="B71" s="34" t="s">
        <v>125</v>
      </c>
      <c r="C71" s="34" t="s">
        <v>95</v>
      </c>
      <c r="D71" s="34" t="s">
        <v>135</v>
      </c>
      <c r="E71" s="59" t="s">
        <v>161</v>
      </c>
      <c r="F71" s="59">
        <v>601032.5</v>
      </c>
      <c r="G71" s="59" t="s">
        <v>9</v>
      </c>
      <c r="N71" s="56" t="s">
        <v>18</v>
      </c>
      <c r="O71" s="56" t="s">
        <v>7</v>
      </c>
      <c r="P71" s="56" t="s">
        <v>9</v>
      </c>
      <c r="Q71" s="56" t="s">
        <v>95</v>
      </c>
      <c r="R71" s="9">
        <v>1417158.5</v>
      </c>
      <c r="T71" s="56" t="str">
        <f t="shared" si="12"/>
        <v>2011Riket0-24män</v>
      </c>
      <c r="U71" s="9">
        <f t="shared" si="13"/>
        <v>1417158.5</v>
      </c>
      <c r="W71" s="56" t="s">
        <v>6</v>
      </c>
      <c r="X71" s="56" t="s">
        <v>12</v>
      </c>
      <c r="Y71" s="56" t="s">
        <v>24</v>
      </c>
      <c r="Z71" s="4">
        <v>95903.5</v>
      </c>
      <c r="AA71" s="4"/>
      <c r="AB71" s="4" t="str">
        <f t="shared" si="14"/>
        <v>2017Kronobergs län25-64</v>
      </c>
      <c r="AC71" s="4">
        <f t="shared" si="15"/>
        <v>95903.5</v>
      </c>
      <c r="AD71" s="4"/>
      <c r="AR71" s="56"/>
      <c r="AS71" s="9"/>
    </row>
    <row r="72" spans="1:45" x14ac:dyDescent="0.25">
      <c r="A72" s="34" t="s">
        <v>7</v>
      </c>
      <c r="B72" s="34" t="s">
        <v>125</v>
      </c>
      <c r="C72" s="34" t="s">
        <v>96</v>
      </c>
      <c r="D72" s="34" t="s">
        <v>135</v>
      </c>
      <c r="E72" s="59" t="s">
        <v>23</v>
      </c>
      <c r="F72" s="59">
        <v>562504.5</v>
      </c>
      <c r="G72" s="59" t="s">
        <v>9</v>
      </c>
      <c r="N72" s="56" t="s">
        <v>18</v>
      </c>
      <c r="O72" s="56" t="s">
        <v>7</v>
      </c>
      <c r="P72" s="56" t="s">
        <v>24</v>
      </c>
      <c r="Q72" s="56" t="s">
        <v>96</v>
      </c>
      <c r="R72" s="9">
        <v>2397237.5</v>
      </c>
      <c r="T72" s="56" t="str">
        <f t="shared" si="12"/>
        <v>2011Riket25-64kvinnor</v>
      </c>
      <c r="U72" s="9">
        <f t="shared" si="13"/>
        <v>2397237.5</v>
      </c>
      <c r="W72" s="56" t="s">
        <v>6</v>
      </c>
      <c r="X72" s="56" t="s">
        <v>12</v>
      </c>
      <c r="Y72" s="56" t="s">
        <v>55</v>
      </c>
      <c r="Z72" s="4">
        <v>42587</v>
      </c>
      <c r="AA72" s="4"/>
      <c r="AB72" s="4" t="str">
        <f t="shared" si="14"/>
        <v>2017Kronobergs län65+</v>
      </c>
      <c r="AC72" s="4">
        <f t="shared" si="15"/>
        <v>42587</v>
      </c>
      <c r="AD72" s="4"/>
      <c r="AR72" s="56"/>
      <c r="AS72" s="9"/>
    </row>
    <row r="73" spans="1:45" x14ac:dyDescent="0.25">
      <c r="A73" s="34" t="s">
        <v>7</v>
      </c>
      <c r="B73" s="34" t="s">
        <v>125</v>
      </c>
      <c r="C73" s="34" t="s">
        <v>96</v>
      </c>
      <c r="D73" s="34" t="s">
        <v>135</v>
      </c>
      <c r="E73" s="59" t="s">
        <v>22</v>
      </c>
      <c r="F73" s="59">
        <v>578224.5</v>
      </c>
      <c r="G73" s="59" t="s">
        <v>9</v>
      </c>
      <c r="N73" s="56" t="s">
        <v>18</v>
      </c>
      <c r="O73" s="56" t="s">
        <v>7</v>
      </c>
      <c r="P73" s="56" t="s">
        <v>24</v>
      </c>
      <c r="Q73" s="56" t="s">
        <v>95</v>
      </c>
      <c r="R73" s="9">
        <v>2467066.5</v>
      </c>
      <c r="T73" s="56" t="str">
        <f t="shared" si="12"/>
        <v>2011Riket25-64män</v>
      </c>
      <c r="U73" s="9">
        <f t="shared" si="13"/>
        <v>2467066.5</v>
      </c>
      <c r="W73" s="56" t="s">
        <v>6</v>
      </c>
      <c r="X73" s="56" t="s">
        <v>7</v>
      </c>
      <c r="Y73" s="56" t="s">
        <v>9</v>
      </c>
      <c r="Z73" s="4">
        <v>2872547</v>
      </c>
      <c r="AA73" s="4"/>
      <c r="AB73" s="4" t="str">
        <f t="shared" si="14"/>
        <v>2017Riket0-24</v>
      </c>
      <c r="AC73" s="4">
        <f t="shared" si="15"/>
        <v>2872547</v>
      </c>
      <c r="AD73" s="4"/>
      <c r="AR73" s="56"/>
      <c r="AS73" s="9"/>
    </row>
    <row r="74" spans="1:45" x14ac:dyDescent="0.25">
      <c r="A74" s="34" t="s">
        <v>7</v>
      </c>
      <c r="B74" s="34" t="s">
        <v>125</v>
      </c>
      <c r="C74" s="34" t="s">
        <v>96</v>
      </c>
      <c r="D74" s="34" t="s">
        <v>135</v>
      </c>
      <c r="E74" s="59" t="s">
        <v>21</v>
      </c>
      <c r="F74" s="59">
        <v>591790.5</v>
      </c>
      <c r="G74" s="59" t="s">
        <v>9</v>
      </c>
      <c r="N74" s="56" t="s">
        <v>18</v>
      </c>
      <c r="O74" s="56" t="s">
        <v>7</v>
      </c>
      <c r="P74" s="56" t="s">
        <v>55</v>
      </c>
      <c r="Q74" s="56" t="s">
        <v>96</v>
      </c>
      <c r="R74" s="9">
        <v>999615</v>
      </c>
      <c r="T74" s="56" t="str">
        <f t="shared" si="12"/>
        <v>2011Riket65+kvinnor</v>
      </c>
      <c r="U74" s="9">
        <f t="shared" si="13"/>
        <v>999615</v>
      </c>
      <c r="W74" s="56" t="s">
        <v>6</v>
      </c>
      <c r="X74" s="56" t="s">
        <v>7</v>
      </c>
      <c r="Y74" s="56" t="s">
        <v>24</v>
      </c>
      <c r="Z74" s="4">
        <v>5138295</v>
      </c>
      <c r="AA74" s="4"/>
      <c r="AB74" s="4" t="str">
        <f t="shared" si="14"/>
        <v>2017Riket25-64</v>
      </c>
      <c r="AC74" s="4">
        <f t="shared" si="15"/>
        <v>5138295</v>
      </c>
      <c r="AD74" s="4"/>
      <c r="AR74" s="56"/>
      <c r="AS74" s="9"/>
    </row>
    <row r="75" spans="1:45" x14ac:dyDescent="0.25">
      <c r="A75" s="34" t="s">
        <v>7</v>
      </c>
      <c r="B75" s="34" t="s">
        <v>125</v>
      </c>
      <c r="C75" s="34" t="s">
        <v>96</v>
      </c>
      <c r="D75" s="34" t="s">
        <v>135</v>
      </c>
      <c r="E75" s="59" t="s">
        <v>20</v>
      </c>
      <c r="F75" s="59">
        <v>602420.5</v>
      </c>
      <c r="G75" s="59" t="s">
        <v>9</v>
      </c>
      <c r="N75" s="56" t="s">
        <v>18</v>
      </c>
      <c r="O75" s="56" t="s">
        <v>7</v>
      </c>
      <c r="P75" s="56" t="s">
        <v>55</v>
      </c>
      <c r="Q75" s="56" t="s">
        <v>95</v>
      </c>
      <c r="R75" s="9">
        <v>824314</v>
      </c>
      <c r="T75" s="56" t="str">
        <f t="shared" si="12"/>
        <v>2011Riket65+män</v>
      </c>
      <c r="U75" s="9">
        <f t="shared" si="13"/>
        <v>824314</v>
      </c>
      <c r="W75" s="56" t="s">
        <v>6</v>
      </c>
      <c r="X75" s="56" t="s">
        <v>7</v>
      </c>
      <c r="Y75" s="56" t="s">
        <v>55</v>
      </c>
      <c r="Z75" s="4">
        <v>2046855.5</v>
      </c>
      <c r="AA75" s="4"/>
      <c r="AB75" s="4" t="str">
        <f t="shared" si="14"/>
        <v>2017Riket65+</v>
      </c>
      <c r="AC75" s="4">
        <f t="shared" si="15"/>
        <v>2046855.5</v>
      </c>
      <c r="AD75" s="4"/>
      <c r="AR75" s="56"/>
      <c r="AS75" s="9"/>
    </row>
    <row r="76" spans="1:45" x14ac:dyDescent="0.25">
      <c r="A76" s="34" t="s">
        <v>7</v>
      </c>
      <c r="B76" s="34" t="s">
        <v>125</v>
      </c>
      <c r="C76" s="34" t="s">
        <v>96</v>
      </c>
      <c r="D76" s="34" t="s">
        <v>135</v>
      </c>
      <c r="E76" s="59" t="s">
        <v>19</v>
      </c>
      <c r="F76" s="59">
        <v>606042</v>
      </c>
      <c r="G76" s="59" t="s">
        <v>9</v>
      </c>
      <c r="N76" s="56" t="s">
        <v>17</v>
      </c>
      <c r="O76" s="56" t="s">
        <v>12</v>
      </c>
      <c r="P76" s="56" t="s">
        <v>9</v>
      </c>
      <c r="Q76" s="56" t="s">
        <v>96</v>
      </c>
      <c r="R76" s="9">
        <v>26370.5</v>
      </c>
      <c r="T76" s="56" t="str">
        <f t="shared" si="12"/>
        <v>2012Kronobergs län0-24kvinnor</v>
      </c>
      <c r="U76" s="9">
        <f t="shared" si="13"/>
        <v>26370.5</v>
      </c>
      <c r="W76" s="56" t="s">
        <v>157</v>
      </c>
      <c r="X76" s="56" t="s">
        <v>12</v>
      </c>
      <c r="Y76" s="56" t="s">
        <v>9</v>
      </c>
      <c r="Z76" s="4">
        <v>58461</v>
      </c>
      <c r="AA76" s="4"/>
      <c r="AB76" s="4" t="str">
        <f t="shared" si="14"/>
        <v>2018Kronobergs län0-24</v>
      </c>
      <c r="AC76" s="4">
        <f t="shared" si="15"/>
        <v>58461</v>
      </c>
      <c r="AD76" s="4"/>
      <c r="AR76" s="56"/>
      <c r="AS76" s="9"/>
    </row>
    <row r="77" spans="1:45" x14ac:dyDescent="0.25">
      <c r="A77" s="34" t="s">
        <v>7</v>
      </c>
      <c r="B77" s="34" t="s">
        <v>125</v>
      </c>
      <c r="C77" s="34" t="s">
        <v>96</v>
      </c>
      <c r="D77" s="34" t="s">
        <v>135</v>
      </c>
      <c r="E77" s="59" t="s">
        <v>18</v>
      </c>
      <c r="F77" s="59">
        <v>602883.5</v>
      </c>
      <c r="G77" s="59" t="s">
        <v>9</v>
      </c>
      <c r="N77" s="56" t="s">
        <v>17</v>
      </c>
      <c r="O77" s="56" t="s">
        <v>12</v>
      </c>
      <c r="P77" s="56" t="s">
        <v>9</v>
      </c>
      <c r="Q77" s="56" t="s">
        <v>95</v>
      </c>
      <c r="R77" s="9">
        <v>28146.5</v>
      </c>
      <c r="T77" s="56" t="str">
        <f t="shared" si="12"/>
        <v>2012Kronobergs län0-24män</v>
      </c>
      <c r="U77" s="9">
        <f t="shared" si="13"/>
        <v>28146.5</v>
      </c>
      <c r="W77" s="56" t="s">
        <v>157</v>
      </c>
      <c r="X77" s="56" t="s">
        <v>12</v>
      </c>
      <c r="Y77" s="56" t="s">
        <v>24</v>
      </c>
      <c r="Z77" s="4">
        <v>97178</v>
      </c>
      <c r="AB77" s="4" t="str">
        <f t="shared" ref="AB77:AB87" si="16">W77&amp;X77&amp;Y77</f>
        <v>2018Kronobergs län25-64</v>
      </c>
      <c r="AC77" s="4">
        <f t="shared" ref="AC77:AC87" si="17">Z77</f>
        <v>97178</v>
      </c>
      <c r="AR77" s="56"/>
      <c r="AS77" s="9"/>
    </row>
    <row r="78" spans="1:45" x14ac:dyDescent="0.25">
      <c r="A78" s="34" t="s">
        <v>7</v>
      </c>
      <c r="B78" s="34" t="s">
        <v>125</v>
      </c>
      <c r="C78" s="34" t="s">
        <v>96</v>
      </c>
      <c r="D78" s="34" t="s">
        <v>135</v>
      </c>
      <c r="E78" s="59" t="s">
        <v>17</v>
      </c>
      <c r="F78" s="59">
        <v>596026.5</v>
      </c>
      <c r="G78" s="59" t="s">
        <v>9</v>
      </c>
      <c r="N78" s="56" t="s">
        <v>17</v>
      </c>
      <c r="O78" s="56" t="s">
        <v>12</v>
      </c>
      <c r="P78" s="56" t="s">
        <v>24</v>
      </c>
      <c r="Q78" s="56" t="s">
        <v>96</v>
      </c>
      <c r="R78" s="9">
        <v>44445.5</v>
      </c>
      <c r="T78" s="56" t="str">
        <f t="shared" si="12"/>
        <v>2012Kronobergs län25-64kvinnor</v>
      </c>
      <c r="U78" s="9">
        <f t="shared" si="13"/>
        <v>44445.5</v>
      </c>
      <c r="W78" s="56" t="s">
        <v>157</v>
      </c>
      <c r="X78" s="56" t="s">
        <v>12</v>
      </c>
      <c r="Y78" s="56" t="s">
        <v>55</v>
      </c>
      <c r="Z78" s="4">
        <v>43063.5</v>
      </c>
      <c r="AB78" s="4" t="str">
        <f t="shared" si="16"/>
        <v>2018Kronobergs län65+</v>
      </c>
      <c r="AC78" s="4">
        <f t="shared" si="17"/>
        <v>43063.5</v>
      </c>
      <c r="AR78" s="56"/>
      <c r="AS78" s="9"/>
    </row>
    <row r="79" spans="1:45" x14ac:dyDescent="0.25">
      <c r="A79" s="34" t="s">
        <v>7</v>
      </c>
      <c r="B79" s="34" t="s">
        <v>125</v>
      </c>
      <c r="C79" s="34" t="s">
        <v>96</v>
      </c>
      <c r="D79" s="34" t="s">
        <v>135</v>
      </c>
      <c r="E79" s="59" t="s">
        <v>16</v>
      </c>
      <c r="F79" s="59">
        <v>586853</v>
      </c>
      <c r="G79" s="59" t="s">
        <v>9</v>
      </c>
      <c r="N79" s="56" t="s">
        <v>17</v>
      </c>
      <c r="O79" s="56" t="s">
        <v>12</v>
      </c>
      <c r="P79" s="56" t="s">
        <v>24</v>
      </c>
      <c r="Q79" s="56" t="s">
        <v>95</v>
      </c>
      <c r="R79" s="9">
        <v>47186</v>
      </c>
      <c r="T79" s="56" t="str">
        <f t="shared" si="12"/>
        <v>2012Kronobergs län25-64män</v>
      </c>
      <c r="U79" s="9">
        <f t="shared" si="13"/>
        <v>47186</v>
      </c>
      <c r="W79" s="56" t="s">
        <v>157</v>
      </c>
      <c r="X79" s="56" t="s">
        <v>7</v>
      </c>
      <c r="Y79" s="56" t="s">
        <v>9</v>
      </c>
      <c r="Z79" s="4">
        <v>2897404</v>
      </c>
      <c r="AB79" s="4" t="str">
        <f t="shared" si="16"/>
        <v>2018Riket0-24</v>
      </c>
      <c r="AC79" s="4">
        <f t="shared" si="17"/>
        <v>2897404</v>
      </c>
      <c r="AR79" s="56"/>
      <c r="AS79" s="9"/>
    </row>
    <row r="80" spans="1:45" x14ac:dyDescent="0.25">
      <c r="A80" s="34" t="s">
        <v>7</v>
      </c>
      <c r="B80" s="34" t="s">
        <v>125</v>
      </c>
      <c r="C80" s="34" t="s">
        <v>96</v>
      </c>
      <c r="D80" s="34" t="s">
        <v>135</v>
      </c>
      <c r="E80" s="59" t="s">
        <v>15</v>
      </c>
      <c r="F80" s="59">
        <v>576960.5</v>
      </c>
      <c r="G80" s="59" t="s">
        <v>9</v>
      </c>
      <c r="N80" s="56" t="s">
        <v>17</v>
      </c>
      <c r="O80" s="56" t="s">
        <v>12</v>
      </c>
      <c r="P80" s="56" t="s">
        <v>55</v>
      </c>
      <c r="Q80" s="56" t="s">
        <v>96</v>
      </c>
      <c r="R80" s="9">
        <v>20959.5</v>
      </c>
      <c r="T80" s="56" t="str">
        <f t="shared" si="12"/>
        <v>2012Kronobergs län65+kvinnor</v>
      </c>
      <c r="U80" s="9">
        <f t="shared" si="13"/>
        <v>20959.5</v>
      </c>
      <c r="W80" s="56" t="s">
        <v>157</v>
      </c>
      <c r="X80" s="56" t="s">
        <v>7</v>
      </c>
      <c r="Y80" s="56" t="s">
        <v>24</v>
      </c>
      <c r="Z80" s="4">
        <v>5201135</v>
      </c>
      <c r="AB80" s="4" t="str">
        <f t="shared" si="16"/>
        <v>2018Riket25-64</v>
      </c>
      <c r="AC80" s="4">
        <f t="shared" si="17"/>
        <v>5201135</v>
      </c>
      <c r="AR80" s="56"/>
      <c r="AS80" s="9"/>
    </row>
    <row r="81" spans="1:45" x14ac:dyDescent="0.25">
      <c r="A81" s="34" t="s">
        <v>7</v>
      </c>
      <c r="B81" s="34" t="s">
        <v>125</v>
      </c>
      <c r="C81" s="34" t="s">
        <v>96</v>
      </c>
      <c r="D81" s="34" t="s">
        <v>135</v>
      </c>
      <c r="E81" s="59" t="s">
        <v>14</v>
      </c>
      <c r="F81" s="59">
        <v>565164</v>
      </c>
      <c r="G81" s="59" t="s">
        <v>9</v>
      </c>
      <c r="N81" s="56" t="s">
        <v>17</v>
      </c>
      <c r="O81" s="56" t="s">
        <v>12</v>
      </c>
      <c r="P81" s="56" t="s">
        <v>55</v>
      </c>
      <c r="Q81" s="56" t="s">
        <v>95</v>
      </c>
      <c r="R81" s="9">
        <v>18162.5</v>
      </c>
      <c r="T81" s="56" t="str">
        <f t="shared" si="12"/>
        <v>2012Kronobergs län65+män</v>
      </c>
      <c r="U81" s="9">
        <f t="shared" si="13"/>
        <v>18162.5</v>
      </c>
      <c r="W81" s="56" t="s">
        <v>157</v>
      </c>
      <c r="X81" s="56" t="s">
        <v>7</v>
      </c>
      <c r="Y81" s="56" t="s">
        <v>55</v>
      </c>
      <c r="Z81" s="4">
        <v>2076674.5</v>
      </c>
      <c r="AB81" s="4" t="str">
        <f t="shared" si="16"/>
        <v>2018Riket65+</v>
      </c>
      <c r="AC81" s="4">
        <f t="shared" si="17"/>
        <v>2076674.5</v>
      </c>
      <c r="AR81" s="56"/>
      <c r="AS81" s="9"/>
    </row>
    <row r="82" spans="1:45" x14ac:dyDescent="0.25">
      <c r="A82" s="34" t="s">
        <v>7</v>
      </c>
      <c r="B82" s="34" t="s">
        <v>125</v>
      </c>
      <c r="C82" s="34" t="s">
        <v>96</v>
      </c>
      <c r="D82" s="34" t="s">
        <v>135</v>
      </c>
      <c r="E82" s="59" t="s">
        <v>13</v>
      </c>
      <c r="F82" s="59">
        <v>556351</v>
      </c>
      <c r="G82" s="59" t="s">
        <v>9</v>
      </c>
      <c r="N82" s="56" t="s">
        <v>17</v>
      </c>
      <c r="O82" s="56" t="s">
        <v>7</v>
      </c>
      <c r="P82" s="56" t="s">
        <v>9</v>
      </c>
      <c r="Q82" s="56" t="s">
        <v>96</v>
      </c>
      <c r="R82" s="9">
        <v>1349393.5</v>
      </c>
      <c r="T82" s="56" t="str">
        <f t="shared" si="12"/>
        <v>2012Riket0-24kvinnor</v>
      </c>
      <c r="U82" s="9">
        <f t="shared" si="13"/>
        <v>1349393.5</v>
      </c>
      <c r="W82" s="56" t="s">
        <v>161</v>
      </c>
      <c r="X82" s="56" t="s">
        <v>12</v>
      </c>
      <c r="Y82" s="56" t="s">
        <v>9</v>
      </c>
      <c r="Z82" s="4">
        <v>59065</v>
      </c>
      <c r="AB82" s="4" t="str">
        <f t="shared" si="16"/>
        <v>2019Kronobergs län0-24</v>
      </c>
      <c r="AC82" s="4">
        <f t="shared" si="17"/>
        <v>59065</v>
      </c>
      <c r="AR82" s="56"/>
      <c r="AS82" s="9"/>
    </row>
    <row r="83" spans="1:45" x14ac:dyDescent="0.25">
      <c r="A83" s="34" t="s">
        <v>7</v>
      </c>
      <c r="B83" s="34" t="s">
        <v>125</v>
      </c>
      <c r="C83" s="34" t="s">
        <v>96</v>
      </c>
      <c r="D83" s="34" t="s">
        <v>135</v>
      </c>
      <c r="E83" s="59" t="s">
        <v>6</v>
      </c>
      <c r="F83" s="59">
        <v>551166.5</v>
      </c>
      <c r="G83" s="59" t="s">
        <v>9</v>
      </c>
      <c r="N83" s="56" t="s">
        <v>17</v>
      </c>
      <c r="O83" s="56" t="s">
        <v>7</v>
      </c>
      <c r="P83" s="56" t="s">
        <v>9</v>
      </c>
      <c r="Q83" s="56" t="s">
        <v>95</v>
      </c>
      <c r="R83" s="9">
        <v>1424680</v>
      </c>
      <c r="T83" s="56" t="str">
        <f t="shared" si="12"/>
        <v>2012Riket0-24män</v>
      </c>
      <c r="U83" s="9">
        <f t="shared" si="13"/>
        <v>1424680</v>
      </c>
      <c r="W83" s="56" t="s">
        <v>161</v>
      </c>
      <c r="X83" s="56" t="s">
        <v>12</v>
      </c>
      <c r="Y83" s="56" t="s">
        <v>24</v>
      </c>
      <c r="Z83" s="4">
        <v>98072.5</v>
      </c>
      <c r="AB83" s="4" t="str">
        <f t="shared" si="16"/>
        <v>2019Kronobergs län25-64</v>
      </c>
      <c r="AC83" s="4">
        <f t="shared" si="17"/>
        <v>98072.5</v>
      </c>
      <c r="AR83" s="56"/>
      <c r="AS83" s="9"/>
    </row>
    <row r="84" spans="1:45" x14ac:dyDescent="0.25">
      <c r="A84" s="34" t="s">
        <v>7</v>
      </c>
      <c r="B84" s="34" t="s">
        <v>125</v>
      </c>
      <c r="C84" s="34" t="s">
        <v>96</v>
      </c>
      <c r="D84" s="34" t="s">
        <v>135</v>
      </c>
      <c r="E84" s="59" t="s">
        <v>157</v>
      </c>
      <c r="F84" s="59">
        <v>548005.5</v>
      </c>
      <c r="G84" s="59" t="s">
        <v>9</v>
      </c>
      <c r="N84" s="56" t="s">
        <v>17</v>
      </c>
      <c r="O84" s="56" t="s">
        <v>7</v>
      </c>
      <c r="P84" s="56" t="s">
        <v>24</v>
      </c>
      <c r="Q84" s="56" t="s">
        <v>96</v>
      </c>
      <c r="R84" s="9">
        <v>2404044</v>
      </c>
      <c r="T84" s="56" t="str">
        <f t="shared" si="12"/>
        <v>2012Riket25-64kvinnor</v>
      </c>
      <c r="U84" s="9">
        <f t="shared" si="13"/>
        <v>2404044</v>
      </c>
      <c r="W84" s="56" t="s">
        <v>161</v>
      </c>
      <c r="X84" s="56" t="s">
        <v>12</v>
      </c>
      <c r="Y84" s="56" t="s">
        <v>55</v>
      </c>
      <c r="Z84" s="4">
        <v>43540</v>
      </c>
      <c r="AB84" s="4" t="str">
        <f t="shared" si="16"/>
        <v>2019Kronobergs län65+</v>
      </c>
      <c r="AC84" s="4">
        <f t="shared" si="17"/>
        <v>43540</v>
      </c>
      <c r="AR84" s="56"/>
      <c r="AS84" s="9"/>
    </row>
    <row r="85" spans="1:45" x14ac:dyDescent="0.25">
      <c r="A85" s="34" t="s">
        <v>7</v>
      </c>
      <c r="B85" s="34" t="s">
        <v>125</v>
      </c>
      <c r="C85" s="34" t="s">
        <v>96</v>
      </c>
      <c r="D85" s="34" t="s">
        <v>135</v>
      </c>
      <c r="E85" s="59" t="s">
        <v>161</v>
      </c>
      <c r="F85" s="59">
        <v>546307</v>
      </c>
      <c r="G85" s="59" t="s">
        <v>9</v>
      </c>
      <c r="N85" s="56" t="s">
        <v>17</v>
      </c>
      <c r="O85" s="56" t="s">
        <v>7</v>
      </c>
      <c r="P85" s="56" t="s">
        <v>24</v>
      </c>
      <c r="Q85" s="56" t="s">
        <v>95</v>
      </c>
      <c r="R85" s="9">
        <v>2472643</v>
      </c>
      <c r="T85" s="56" t="str">
        <f t="shared" si="12"/>
        <v>2012Riket25-64män</v>
      </c>
      <c r="U85" s="9">
        <f t="shared" si="13"/>
        <v>2472643</v>
      </c>
      <c r="W85" s="56" t="s">
        <v>161</v>
      </c>
      <c r="X85" s="56" t="s">
        <v>7</v>
      </c>
      <c r="Y85" s="56" t="s">
        <v>9</v>
      </c>
      <c r="Z85" s="4">
        <v>2916647.5</v>
      </c>
      <c r="AB85" s="4" t="str">
        <f t="shared" si="16"/>
        <v>2019Riket0-24</v>
      </c>
      <c r="AC85" s="4">
        <f t="shared" si="17"/>
        <v>2916647.5</v>
      </c>
      <c r="AR85" s="56"/>
      <c r="AS85" s="9"/>
    </row>
    <row r="86" spans="1:45" x14ac:dyDescent="0.25">
      <c r="A86" s="34" t="s">
        <v>7</v>
      </c>
      <c r="B86" s="34" t="s">
        <v>126</v>
      </c>
      <c r="C86" s="34" t="s">
        <v>95</v>
      </c>
      <c r="D86" s="34" t="s">
        <v>135</v>
      </c>
      <c r="E86" s="59" t="s">
        <v>23</v>
      </c>
      <c r="F86" s="59">
        <v>581733</v>
      </c>
      <c r="G86" s="59" t="s">
        <v>24</v>
      </c>
      <c r="N86" s="56" t="s">
        <v>17</v>
      </c>
      <c r="O86" s="56" t="s">
        <v>7</v>
      </c>
      <c r="P86" s="56" t="s">
        <v>55</v>
      </c>
      <c r="Q86" s="56" t="s">
        <v>96</v>
      </c>
      <c r="R86" s="9">
        <v>1019567</v>
      </c>
      <c r="T86" s="56" t="str">
        <f t="shared" si="12"/>
        <v>2012Riket65+kvinnor</v>
      </c>
      <c r="U86" s="9">
        <f t="shared" si="13"/>
        <v>1019567</v>
      </c>
      <c r="W86" s="56" t="s">
        <v>161</v>
      </c>
      <c r="X86" s="56" t="s">
        <v>7</v>
      </c>
      <c r="Y86" s="56" t="s">
        <v>24</v>
      </c>
      <c r="Z86" s="4">
        <v>5257236.5</v>
      </c>
      <c r="AB86" s="4" t="str">
        <f t="shared" si="16"/>
        <v>2019Riket25-64</v>
      </c>
      <c r="AC86" s="4">
        <f t="shared" si="17"/>
        <v>5257236.5</v>
      </c>
      <c r="AR86" s="56"/>
      <c r="AS86" s="9"/>
    </row>
    <row r="87" spans="1:45" x14ac:dyDescent="0.25">
      <c r="A87" s="34" t="s">
        <v>7</v>
      </c>
      <c r="B87" s="34" t="s">
        <v>126</v>
      </c>
      <c r="C87" s="34" t="s">
        <v>95</v>
      </c>
      <c r="D87" s="34" t="s">
        <v>135</v>
      </c>
      <c r="E87" s="59" t="s">
        <v>22</v>
      </c>
      <c r="F87" s="59">
        <v>581609</v>
      </c>
      <c r="G87" s="59" t="s">
        <v>24</v>
      </c>
      <c r="N87" s="56" t="s">
        <v>17</v>
      </c>
      <c r="O87" s="56" t="s">
        <v>7</v>
      </c>
      <c r="P87" s="56" t="s">
        <v>55</v>
      </c>
      <c r="Q87" s="56" t="s">
        <v>95</v>
      </c>
      <c r="R87" s="9">
        <v>849046.5</v>
      </c>
      <c r="T87" s="56" t="str">
        <f t="shared" si="12"/>
        <v>2012Riket65+män</v>
      </c>
      <c r="U87" s="9">
        <f t="shared" si="13"/>
        <v>849046.5</v>
      </c>
      <c r="W87" s="56" t="s">
        <v>161</v>
      </c>
      <c r="X87" s="56" t="s">
        <v>7</v>
      </c>
      <c r="Y87" s="56" t="s">
        <v>55</v>
      </c>
      <c r="Z87" s="4">
        <v>2105003</v>
      </c>
      <c r="AB87" s="4" t="str">
        <f t="shared" si="16"/>
        <v>2019Riket65+</v>
      </c>
      <c r="AC87" s="4">
        <f t="shared" si="17"/>
        <v>2105003</v>
      </c>
      <c r="AR87" s="56"/>
      <c r="AS87" s="9"/>
    </row>
    <row r="88" spans="1:45" x14ac:dyDescent="0.25">
      <c r="A88" s="34" t="s">
        <v>7</v>
      </c>
      <c r="B88" s="34" t="s">
        <v>126</v>
      </c>
      <c r="C88" s="34" t="s">
        <v>95</v>
      </c>
      <c r="D88" s="34" t="s">
        <v>135</v>
      </c>
      <c r="E88" s="59" t="s">
        <v>21</v>
      </c>
      <c r="F88" s="59">
        <v>582728</v>
      </c>
      <c r="G88" s="59" t="s">
        <v>24</v>
      </c>
      <c r="N88" s="56" t="s">
        <v>16</v>
      </c>
      <c r="O88" s="56" t="s">
        <v>12</v>
      </c>
      <c r="P88" s="56" t="s">
        <v>9</v>
      </c>
      <c r="Q88" s="56" t="s">
        <v>96</v>
      </c>
      <c r="R88" s="9">
        <v>26562.5</v>
      </c>
      <c r="T88" s="56" t="str">
        <f t="shared" si="12"/>
        <v>2013Kronobergs län0-24kvinnor</v>
      </c>
      <c r="U88" s="9">
        <f t="shared" si="13"/>
        <v>26562.5</v>
      </c>
      <c r="W88" s="56" t="s">
        <v>33</v>
      </c>
      <c r="Z88" s="4">
        <v>137253948.5</v>
      </c>
      <c r="AR88" s="56"/>
      <c r="AS88" s="9"/>
    </row>
    <row r="89" spans="1:45" x14ac:dyDescent="0.25">
      <c r="A89" s="34" t="s">
        <v>7</v>
      </c>
      <c r="B89" s="34" t="s">
        <v>126</v>
      </c>
      <c r="C89" s="34" t="s">
        <v>95</v>
      </c>
      <c r="D89" s="34" t="s">
        <v>135</v>
      </c>
      <c r="E89" s="59" t="s">
        <v>20</v>
      </c>
      <c r="F89" s="59">
        <v>584585.5</v>
      </c>
      <c r="G89" s="59" t="s">
        <v>24</v>
      </c>
      <c r="N89" s="56" t="s">
        <v>16</v>
      </c>
      <c r="O89" s="56" t="s">
        <v>12</v>
      </c>
      <c r="P89" s="56" t="s">
        <v>9</v>
      </c>
      <c r="Q89" s="56" t="s">
        <v>95</v>
      </c>
      <c r="R89" s="9">
        <v>28288.5</v>
      </c>
      <c r="T89" s="56" t="str">
        <f t="shared" si="12"/>
        <v>2013Kronobergs län0-24män</v>
      </c>
      <c r="U89" s="9">
        <f t="shared" si="13"/>
        <v>28288.5</v>
      </c>
      <c r="AR89" s="56"/>
      <c r="AS89" s="9"/>
    </row>
    <row r="90" spans="1:45" x14ac:dyDescent="0.25">
      <c r="A90" s="34" t="s">
        <v>7</v>
      </c>
      <c r="B90" s="34" t="s">
        <v>126</v>
      </c>
      <c r="C90" s="34" t="s">
        <v>95</v>
      </c>
      <c r="D90" s="34" t="s">
        <v>135</v>
      </c>
      <c r="E90" s="59" t="s">
        <v>19</v>
      </c>
      <c r="F90" s="59">
        <v>592099.5</v>
      </c>
      <c r="G90" s="59" t="s">
        <v>24</v>
      </c>
      <c r="N90" s="56" t="s">
        <v>16</v>
      </c>
      <c r="O90" s="56" t="s">
        <v>12</v>
      </c>
      <c r="P90" s="56" t="s">
        <v>24</v>
      </c>
      <c r="Q90" s="56" t="s">
        <v>96</v>
      </c>
      <c r="R90" s="9">
        <v>44480</v>
      </c>
      <c r="T90" s="56" t="str">
        <f t="shared" si="12"/>
        <v>2013Kronobergs län25-64kvinnor</v>
      </c>
      <c r="U90" s="9">
        <f t="shared" si="13"/>
        <v>44480</v>
      </c>
      <c r="AR90" s="56"/>
      <c r="AS90" s="9"/>
    </row>
    <row r="91" spans="1:45" x14ac:dyDescent="0.25">
      <c r="A91" s="34" t="s">
        <v>7</v>
      </c>
      <c r="B91" s="34" t="s">
        <v>126</v>
      </c>
      <c r="C91" s="34" t="s">
        <v>95</v>
      </c>
      <c r="D91" s="34" t="s">
        <v>135</v>
      </c>
      <c r="E91" s="59" t="s">
        <v>18</v>
      </c>
      <c r="F91" s="59">
        <v>601814.5</v>
      </c>
      <c r="G91" s="59" t="s">
        <v>24</v>
      </c>
      <c r="N91" s="56" t="s">
        <v>16</v>
      </c>
      <c r="O91" s="56" t="s">
        <v>12</v>
      </c>
      <c r="P91" s="56" t="s">
        <v>24</v>
      </c>
      <c r="Q91" s="56" t="s">
        <v>95</v>
      </c>
      <c r="R91" s="9">
        <v>47288</v>
      </c>
      <c r="T91" s="56" t="str">
        <f t="shared" si="12"/>
        <v>2013Kronobergs län25-64män</v>
      </c>
      <c r="U91" s="9">
        <f t="shared" si="13"/>
        <v>47288</v>
      </c>
      <c r="AR91" s="56"/>
      <c r="AS91" s="9"/>
    </row>
    <row r="92" spans="1:45" x14ac:dyDescent="0.25">
      <c r="A92" s="34" t="s">
        <v>7</v>
      </c>
      <c r="B92" s="34" t="s">
        <v>126</v>
      </c>
      <c r="C92" s="34" t="s">
        <v>95</v>
      </c>
      <c r="D92" s="34" t="s">
        <v>135</v>
      </c>
      <c r="E92" s="59" t="s">
        <v>17</v>
      </c>
      <c r="F92" s="59">
        <v>611016</v>
      </c>
      <c r="G92" s="59" t="s">
        <v>24</v>
      </c>
      <c r="N92" s="56" t="s">
        <v>16</v>
      </c>
      <c r="O92" s="56" t="s">
        <v>12</v>
      </c>
      <c r="P92" s="56" t="s">
        <v>55</v>
      </c>
      <c r="Q92" s="56" t="s">
        <v>96</v>
      </c>
      <c r="R92" s="9">
        <v>21292.5</v>
      </c>
      <c r="T92" s="56" t="str">
        <f t="shared" si="12"/>
        <v>2013Kronobergs län65+kvinnor</v>
      </c>
      <c r="U92" s="9">
        <f t="shared" si="13"/>
        <v>21292.5</v>
      </c>
      <c r="AR92" s="56"/>
      <c r="AS92" s="9"/>
    </row>
    <row r="93" spans="1:45" x14ac:dyDescent="0.25">
      <c r="A93" s="34" t="s">
        <v>7</v>
      </c>
      <c r="B93" s="34" t="s">
        <v>126</v>
      </c>
      <c r="C93" s="34" t="s">
        <v>95</v>
      </c>
      <c r="D93" s="34" t="s">
        <v>135</v>
      </c>
      <c r="E93" s="59" t="s">
        <v>16</v>
      </c>
      <c r="F93" s="59">
        <v>625767.5</v>
      </c>
      <c r="G93" s="59" t="s">
        <v>24</v>
      </c>
      <c r="N93" s="56" t="s">
        <v>16</v>
      </c>
      <c r="O93" s="56" t="s">
        <v>12</v>
      </c>
      <c r="P93" s="56" t="s">
        <v>55</v>
      </c>
      <c r="Q93" s="56" t="s">
        <v>95</v>
      </c>
      <c r="R93" s="9">
        <v>18610</v>
      </c>
      <c r="T93" s="56" t="str">
        <f t="shared" si="12"/>
        <v>2013Kronobergs län65+män</v>
      </c>
      <c r="U93" s="9">
        <f t="shared" si="13"/>
        <v>18610</v>
      </c>
      <c r="AR93" s="56"/>
      <c r="AS93" s="9"/>
    </row>
    <row r="94" spans="1:45" x14ac:dyDescent="0.25">
      <c r="A94" s="34" t="s">
        <v>7</v>
      </c>
      <c r="B94" s="34" t="s">
        <v>126</v>
      </c>
      <c r="C94" s="34" t="s">
        <v>95</v>
      </c>
      <c r="D94" s="34" t="s">
        <v>135</v>
      </c>
      <c r="E94" s="59" t="s">
        <v>15</v>
      </c>
      <c r="F94" s="59">
        <v>642153.5</v>
      </c>
      <c r="G94" s="59" t="s">
        <v>24</v>
      </c>
      <c r="N94" s="56" t="s">
        <v>16</v>
      </c>
      <c r="O94" s="56" t="s">
        <v>7</v>
      </c>
      <c r="P94" s="56" t="s">
        <v>9</v>
      </c>
      <c r="Q94" s="56" t="s">
        <v>96</v>
      </c>
      <c r="R94" s="9">
        <v>1355456</v>
      </c>
      <c r="T94" s="56" t="str">
        <f t="shared" si="12"/>
        <v>2013Riket0-24kvinnor</v>
      </c>
      <c r="U94" s="9">
        <f t="shared" si="13"/>
        <v>1355456</v>
      </c>
      <c r="AR94" s="56"/>
      <c r="AS94" s="9"/>
    </row>
    <row r="95" spans="1:45" x14ac:dyDescent="0.25">
      <c r="A95" s="34" t="s">
        <v>7</v>
      </c>
      <c r="B95" s="34" t="s">
        <v>126</v>
      </c>
      <c r="C95" s="34" t="s">
        <v>95</v>
      </c>
      <c r="D95" s="34" t="s">
        <v>135</v>
      </c>
      <c r="E95" s="59" t="s">
        <v>14</v>
      </c>
      <c r="F95" s="59">
        <v>661891</v>
      </c>
      <c r="G95" s="59" t="s">
        <v>24</v>
      </c>
      <c r="N95" s="56" t="s">
        <v>16</v>
      </c>
      <c r="O95" s="56" t="s">
        <v>7</v>
      </c>
      <c r="P95" s="56" t="s">
        <v>9</v>
      </c>
      <c r="Q95" s="56" t="s">
        <v>95</v>
      </c>
      <c r="R95" s="9">
        <v>1432138.5</v>
      </c>
      <c r="T95" s="56" t="str">
        <f t="shared" si="12"/>
        <v>2013Riket0-24män</v>
      </c>
      <c r="U95" s="9">
        <f t="shared" si="13"/>
        <v>1432138.5</v>
      </c>
      <c r="AR95" s="56"/>
      <c r="AS95" s="9"/>
    </row>
    <row r="96" spans="1:45" x14ac:dyDescent="0.25">
      <c r="A96" s="34" t="s">
        <v>7</v>
      </c>
      <c r="B96" s="34" t="s">
        <v>126</v>
      </c>
      <c r="C96" s="34" t="s">
        <v>95</v>
      </c>
      <c r="D96" s="34" t="s">
        <v>135</v>
      </c>
      <c r="E96" s="59" t="s">
        <v>13</v>
      </c>
      <c r="F96" s="59">
        <v>686798.5</v>
      </c>
      <c r="G96" s="59" t="s">
        <v>24</v>
      </c>
      <c r="N96" s="56" t="s">
        <v>16</v>
      </c>
      <c r="O96" s="56" t="s">
        <v>7</v>
      </c>
      <c r="P96" s="56" t="s">
        <v>24</v>
      </c>
      <c r="Q96" s="56" t="s">
        <v>96</v>
      </c>
      <c r="R96" s="9">
        <v>2415925.5</v>
      </c>
      <c r="T96" s="56" t="str">
        <f t="shared" si="12"/>
        <v>2013Riket25-64kvinnor</v>
      </c>
      <c r="U96" s="9">
        <f t="shared" si="13"/>
        <v>2415925.5</v>
      </c>
      <c r="AR96" s="56"/>
      <c r="AS96" s="9"/>
    </row>
    <row r="97" spans="1:45" x14ac:dyDescent="0.25">
      <c r="A97" s="34" t="s">
        <v>7</v>
      </c>
      <c r="B97" s="34" t="s">
        <v>126</v>
      </c>
      <c r="C97" s="34" t="s">
        <v>95</v>
      </c>
      <c r="D97" s="34" t="s">
        <v>135</v>
      </c>
      <c r="E97" s="59" t="s">
        <v>6</v>
      </c>
      <c r="F97" s="59">
        <v>711219</v>
      </c>
      <c r="G97" s="59" t="s">
        <v>24</v>
      </c>
      <c r="N97" s="56" t="s">
        <v>16</v>
      </c>
      <c r="O97" s="56" t="s">
        <v>7</v>
      </c>
      <c r="P97" s="56" t="s">
        <v>24</v>
      </c>
      <c r="Q97" s="56" t="s">
        <v>95</v>
      </c>
      <c r="R97" s="9">
        <v>2485120.5</v>
      </c>
      <c r="T97" s="56" t="str">
        <f t="shared" si="12"/>
        <v>2013Riket25-64män</v>
      </c>
      <c r="U97" s="9">
        <f t="shared" si="13"/>
        <v>2485120.5</v>
      </c>
      <c r="AR97" s="56"/>
      <c r="AS97" s="9"/>
    </row>
    <row r="98" spans="1:45" x14ac:dyDescent="0.25">
      <c r="A98" s="34" t="s">
        <v>7</v>
      </c>
      <c r="B98" s="34" t="s">
        <v>126</v>
      </c>
      <c r="C98" s="34" t="s">
        <v>95</v>
      </c>
      <c r="D98" s="34" t="s">
        <v>135</v>
      </c>
      <c r="E98" s="59" t="s">
        <v>157</v>
      </c>
      <c r="F98" s="59">
        <v>729790</v>
      </c>
      <c r="G98" s="59" t="s">
        <v>24</v>
      </c>
      <c r="N98" s="56" t="s">
        <v>16</v>
      </c>
      <c r="O98" s="56" t="s">
        <v>7</v>
      </c>
      <c r="P98" s="56" t="s">
        <v>55</v>
      </c>
      <c r="Q98" s="56" t="s">
        <v>96</v>
      </c>
      <c r="R98" s="9">
        <v>1038866</v>
      </c>
      <c r="T98" s="56" t="str">
        <f t="shared" si="12"/>
        <v>2013Riket65+kvinnor</v>
      </c>
      <c r="U98" s="9">
        <f t="shared" si="13"/>
        <v>1038866</v>
      </c>
      <c r="AR98" s="56"/>
      <c r="AS98" s="9"/>
    </row>
    <row r="99" spans="1:45" x14ac:dyDescent="0.25">
      <c r="A99" s="34" t="s">
        <v>7</v>
      </c>
      <c r="B99" s="34" t="s">
        <v>126</v>
      </c>
      <c r="C99" s="34" t="s">
        <v>95</v>
      </c>
      <c r="D99" s="34" t="s">
        <v>135</v>
      </c>
      <c r="E99" s="59" t="s">
        <v>161</v>
      </c>
      <c r="F99" s="59">
        <v>742190.5</v>
      </c>
      <c r="G99" s="59" t="s">
        <v>24</v>
      </c>
      <c r="N99" s="56" t="s">
        <v>16</v>
      </c>
      <c r="O99" s="56" t="s">
        <v>7</v>
      </c>
      <c r="P99" s="56" t="s">
        <v>55</v>
      </c>
      <c r="Q99" s="56" t="s">
        <v>95</v>
      </c>
      <c r="R99" s="9">
        <v>872872</v>
      </c>
      <c r="T99" s="56" t="str">
        <f t="shared" si="12"/>
        <v>2013Riket65+män</v>
      </c>
      <c r="U99" s="9">
        <f t="shared" si="13"/>
        <v>872872</v>
      </c>
      <c r="AR99" s="56"/>
      <c r="AS99" s="9"/>
    </row>
    <row r="100" spans="1:45" x14ac:dyDescent="0.25">
      <c r="A100" s="34" t="s">
        <v>7</v>
      </c>
      <c r="B100" s="34" t="s">
        <v>126</v>
      </c>
      <c r="C100" s="34" t="s">
        <v>96</v>
      </c>
      <c r="D100" s="34" t="s">
        <v>135</v>
      </c>
      <c r="E100" s="59" t="s">
        <v>23</v>
      </c>
      <c r="F100" s="59">
        <v>560800</v>
      </c>
      <c r="G100" s="59" t="s">
        <v>24</v>
      </c>
      <c r="N100" s="56" t="s">
        <v>15</v>
      </c>
      <c r="O100" s="56" t="s">
        <v>12</v>
      </c>
      <c r="P100" s="56" t="s">
        <v>9</v>
      </c>
      <c r="Q100" s="56" t="s">
        <v>96</v>
      </c>
      <c r="R100" s="9">
        <v>26731</v>
      </c>
      <c r="T100" s="56" t="str">
        <f t="shared" si="12"/>
        <v>2014Kronobergs län0-24kvinnor</v>
      </c>
      <c r="U100" s="9">
        <f t="shared" si="13"/>
        <v>26731</v>
      </c>
      <c r="AR100" s="56"/>
      <c r="AS100" s="9"/>
    </row>
    <row r="101" spans="1:45" x14ac:dyDescent="0.25">
      <c r="A101" s="34" t="s">
        <v>7</v>
      </c>
      <c r="B101" s="34" t="s">
        <v>126</v>
      </c>
      <c r="C101" s="34" t="s">
        <v>96</v>
      </c>
      <c r="D101" s="34" t="s">
        <v>135</v>
      </c>
      <c r="E101" s="59" t="s">
        <v>22</v>
      </c>
      <c r="F101" s="59">
        <v>558066.5</v>
      </c>
      <c r="G101" s="59" t="s">
        <v>24</v>
      </c>
      <c r="N101" s="56" t="s">
        <v>15</v>
      </c>
      <c r="O101" s="56" t="s">
        <v>12</v>
      </c>
      <c r="P101" s="56" t="s">
        <v>9</v>
      </c>
      <c r="Q101" s="56" t="s">
        <v>95</v>
      </c>
      <c r="R101" s="9">
        <v>28618.5</v>
      </c>
      <c r="T101" s="56" t="str">
        <f t="shared" si="12"/>
        <v>2014Kronobergs län0-24män</v>
      </c>
      <c r="U101" s="9">
        <f t="shared" si="13"/>
        <v>28618.5</v>
      </c>
      <c r="AR101" s="56"/>
      <c r="AS101" s="9"/>
    </row>
    <row r="102" spans="1:45" x14ac:dyDescent="0.25">
      <c r="A102" s="34" t="s">
        <v>7</v>
      </c>
      <c r="B102" s="34" t="s">
        <v>126</v>
      </c>
      <c r="C102" s="34" t="s">
        <v>96</v>
      </c>
      <c r="D102" s="34" t="s">
        <v>135</v>
      </c>
      <c r="E102" s="59" t="s">
        <v>21</v>
      </c>
      <c r="F102" s="59">
        <v>557162.5</v>
      </c>
      <c r="G102" s="59" t="s">
        <v>24</v>
      </c>
      <c r="N102" s="56" t="s">
        <v>15</v>
      </c>
      <c r="O102" s="56" t="s">
        <v>12</v>
      </c>
      <c r="P102" s="56" t="s">
        <v>24</v>
      </c>
      <c r="Q102" s="56" t="s">
        <v>96</v>
      </c>
      <c r="R102" s="9">
        <v>44643</v>
      </c>
      <c r="T102" s="56" t="str">
        <f t="shared" si="12"/>
        <v>2014Kronobergs län25-64kvinnor</v>
      </c>
      <c r="U102" s="9">
        <f t="shared" si="13"/>
        <v>44643</v>
      </c>
      <c r="AR102" s="56"/>
      <c r="AS102" s="9"/>
    </row>
    <row r="103" spans="1:45" x14ac:dyDescent="0.25">
      <c r="A103" s="34" t="s">
        <v>7</v>
      </c>
      <c r="B103" s="34" t="s">
        <v>126</v>
      </c>
      <c r="C103" s="34" t="s">
        <v>96</v>
      </c>
      <c r="D103" s="34" t="s">
        <v>135</v>
      </c>
      <c r="E103" s="34" t="s">
        <v>20</v>
      </c>
      <c r="F103" s="34">
        <v>557962</v>
      </c>
      <c r="G103" s="34" t="s">
        <v>24</v>
      </c>
      <c r="N103" s="56" t="s">
        <v>15</v>
      </c>
      <c r="O103" s="56" t="s">
        <v>12</v>
      </c>
      <c r="P103" s="56" t="s">
        <v>24</v>
      </c>
      <c r="Q103" s="56" t="s">
        <v>95</v>
      </c>
      <c r="R103" s="9">
        <v>47472</v>
      </c>
      <c r="T103" s="56" t="str">
        <f t="shared" si="12"/>
        <v>2014Kronobergs län25-64män</v>
      </c>
      <c r="U103" s="9">
        <f t="shared" si="13"/>
        <v>47472</v>
      </c>
      <c r="AR103" s="56"/>
      <c r="AS103" s="9"/>
    </row>
    <row r="104" spans="1:45" x14ac:dyDescent="0.25">
      <c r="A104" s="34" t="s">
        <v>7</v>
      </c>
      <c r="B104" s="34" t="s">
        <v>126</v>
      </c>
      <c r="C104" s="34" t="s">
        <v>96</v>
      </c>
      <c r="D104" s="34" t="s">
        <v>135</v>
      </c>
      <c r="E104" s="34" t="s">
        <v>19</v>
      </c>
      <c r="F104" s="34">
        <v>563442</v>
      </c>
      <c r="G104" s="34" t="s">
        <v>24</v>
      </c>
      <c r="N104" s="56" t="s">
        <v>15</v>
      </c>
      <c r="O104" s="56" t="s">
        <v>12</v>
      </c>
      <c r="P104" s="56" t="s">
        <v>55</v>
      </c>
      <c r="Q104" s="56" t="s">
        <v>96</v>
      </c>
      <c r="R104" s="9">
        <v>21610.5</v>
      </c>
      <c r="T104" s="56" t="str">
        <f t="shared" si="12"/>
        <v>2014Kronobergs län65+kvinnor</v>
      </c>
      <c r="U104" s="9">
        <f t="shared" si="13"/>
        <v>21610.5</v>
      </c>
      <c r="AR104" s="56"/>
      <c r="AS104" s="9"/>
    </row>
    <row r="105" spans="1:45" x14ac:dyDescent="0.25">
      <c r="A105" s="34" t="s">
        <v>7</v>
      </c>
      <c r="B105" s="34" t="s">
        <v>126</v>
      </c>
      <c r="C105" s="34" t="s">
        <v>96</v>
      </c>
      <c r="D105" s="34" t="s">
        <v>135</v>
      </c>
      <c r="E105" s="34" t="s">
        <v>18</v>
      </c>
      <c r="F105" s="34">
        <v>572049</v>
      </c>
      <c r="G105" s="34" t="s">
        <v>24</v>
      </c>
      <c r="N105" s="56" t="s">
        <v>15</v>
      </c>
      <c r="O105" s="56" t="s">
        <v>12</v>
      </c>
      <c r="P105" s="56" t="s">
        <v>55</v>
      </c>
      <c r="Q105" s="56" t="s">
        <v>95</v>
      </c>
      <c r="R105" s="9">
        <v>19067</v>
      </c>
      <c r="T105" s="56" t="str">
        <f t="shared" si="12"/>
        <v>2014Kronobergs län65+män</v>
      </c>
      <c r="U105" s="9">
        <f t="shared" si="13"/>
        <v>19067</v>
      </c>
      <c r="AR105" s="56"/>
      <c r="AS105" s="9"/>
    </row>
    <row r="106" spans="1:45" x14ac:dyDescent="0.25">
      <c r="A106" s="34" t="s">
        <v>7</v>
      </c>
      <c r="B106" s="34" t="s">
        <v>126</v>
      </c>
      <c r="C106" s="34" t="s">
        <v>96</v>
      </c>
      <c r="D106" s="34" t="s">
        <v>135</v>
      </c>
      <c r="E106" s="34" t="s">
        <v>17</v>
      </c>
      <c r="F106" s="34">
        <v>582718.5</v>
      </c>
      <c r="G106" s="34" t="s">
        <v>24</v>
      </c>
      <c r="N106" s="56" t="s">
        <v>15</v>
      </c>
      <c r="O106" s="56" t="s">
        <v>7</v>
      </c>
      <c r="P106" s="56" t="s">
        <v>9</v>
      </c>
      <c r="Q106" s="56" t="s">
        <v>96</v>
      </c>
      <c r="R106" s="9">
        <v>1362275.5</v>
      </c>
      <c r="T106" s="56" t="str">
        <f t="shared" si="12"/>
        <v>2014Riket0-24kvinnor</v>
      </c>
      <c r="U106" s="9">
        <f t="shared" si="13"/>
        <v>1362275.5</v>
      </c>
      <c r="AR106" s="56"/>
      <c r="AS106" s="9"/>
    </row>
    <row r="107" spans="1:45" x14ac:dyDescent="0.25">
      <c r="A107" s="34" t="s">
        <v>7</v>
      </c>
      <c r="B107" s="34" t="s">
        <v>126</v>
      </c>
      <c r="C107" s="34" t="s">
        <v>96</v>
      </c>
      <c r="D107" s="34" t="s">
        <v>135</v>
      </c>
      <c r="E107" s="34" t="s">
        <v>16</v>
      </c>
      <c r="F107" s="34">
        <v>597583.5</v>
      </c>
      <c r="G107" s="34" t="s">
        <v>24</v>
      </c>
      <c r="N107" s="56" t="s">
        <v>15</v>
      </c>
      <c r="O107" s="56" t="s">
        <v>7</v>
      </c>
      <c r="P107" s="56" t="s">
        <v>9</v>
      </c>
      <c r="Q107" s="56" t="s">
        <v>95</v>
      </c>
      <c r="R107" s="9">
        <v>1442110</v>
      </c>
      <c r="T107" s="56" t="str">
        <f t="shared" si="12"/>
        <v>2014Riket0-24män</v>
      </c>
      <c r="U107" s="9">
        <f t="shared" si="13"/>
        <v>1442110</v>
      </c>
      <c r="AR107" s="56"/>
      <c r="AS107" s="9"/>
    </row>
    <row r="108" spans="1:45" x14ac:dyDescent="0.25">
      <c r="A108" s="34" t="s">
        <v>7</v>
      </c>
      <c r="B108" s="34" t="s">
        <v>126</v>
      </c>
      <c r="C108" s="34" t="s">
        <v>96</v>
      </c>
      <c r="D108" s="34" t="s">
        <v>135</v>
      </c>
      <c r="E108" s="34" t="s">
        <v>15</v>
      </c>
      <c r="F108" s="34">
        <v>613014</v>
      </c>
      <c r="G108" s="34" t="s">
        <v>24</v>
      </c>
      <c r="N108" s="56" t="s">
        <v>15</v>
      </c>
      <c r="O108" s="56" t="s">
        <v>7</v>
      </c>
      <c r="P108" s="56" t="s">
        <v>24</v>
      </c>
      <c r="Q108" s="56" t="s">
        <v>96</v>
      </c>
      <c r="R108" s="9">
        <v>2433681</v>
      </c>
      <c r="T108" s="56" t="str">
        <f t="shared" si="12"/>
        <v>2014Riket25-64kvinnor</v>
      </c>
      <c r="U108" s="9">
        <f t="shared" si="13"/>
        <v>2433681</v>
      </c>
      <c r="AR108" s="56"/>
      <c r="AS108" s="9"/>
    </row>
    <row r="109" spans="1:45" x14ac:dyDescent="0.25">
      <c r="A109" s="34" t="s">
        <v>7</v>
      </c>
      <c r="B109" s="34" t="s">
        <v>126</v>
      </c>
      <c r="C109" s="34" t="s">
        <v>96</v>
      </c>
      <c r="D109" s="34" t="s">
        <v>135</v>
      </c>
      <c r="E109" s="34" t="s">
        <v>14</v>
      </c>
      <c r="F109" s="34">
        <v>630414</v>
      </c>
      <c r="G109" s="34" t="s">
        <v>24</v>
      </c>
      <c r="N109" s="56" t="s">
        <v>15</v>
      </c>
      <c r="O109" s="56" t="s">
        <v>7</v>
      </c>
      <c r="P109" s="56" t="s">
        <v>24</v>
      </c>
      <c r="Q109" s="56" t="s">
        <v>95</v>
      </c>
      <c r="R109" s="9">
        <v>2506157.5</v>
      </c>
      <c r="T109" s="56" t="str">
        <f t="shared" si="12"/>
        <v>2014Riket25-64män</v>
      </c>
      <c r="U109" s="9">
        <f t="shared" si="13"/>
        <v>2506157.5</v>
      </c>
      <c r="AR109" s="56"/>
      <c r="AS109" s="9"/>
    </row>
    <row r="110" spans="1:45" x14ac:dyDescent="0.25">
      <c r="A110" s="34" t="s">
        <v>7</v>
      </c>
      <c r="B110" s="34" t="s">
        <v>126</v>
      </c>
      <c r="C110" s="34" t="s">
        <v>96</v>
      </c>
      <c r="D110" s="34" t="s">
        <v>135</v>
      </c>
      <c r="E110" s="34" t="s">
        <v>13</v>
      </c>
      <c r="F110" s="34">
        <v>650636</v>
      </c>
      <c r="G110" s="34" t="s">
        <v>24</v>
      </c>
      <c r="N110" s="56" t="s">
        <v>15</v>
      </c>
      <c r="O110" s="56" t="s">
        <v>7</v>
      </c>
      <c r="P110" s="56" t="s">
        <v>55</v>
      </c>
      <c r="Q110" s="56" t="s">
        <v>96</v>
      </c>
      <c r="R110" s="9">
        <v>1056854.5</v>
      </c>
      <c r="T110" s="56" t="str">
        <f t="shared" si="12"/>
        <v>2014Riket65+kvinnor</v>
      </c>
      <c r="U110" s="9">
        <f t="shared" si="13"/>
        <v>1056854.5</v>
      </c>
      <c r="AR110" s="56"/>
      <c r="AS110" s="9"/>
    </row>
    <row r="111" spans="1:45" x14ac:dyDescent="0.25">
      <c r="A111" s="34" t="s">
        <v>7</v>
      </c>
      <c r="B111" s="34" t="s">
        <v>126</v>
      </c>
      <c r="C111" s="34" t="s">
        <v>96</v>
      </c>
      <c r="D111" s="34" t="s">
        <v>135</v>
      </c>
      <c r="E111" s="34" t="s">
        <v>6</v>
      </c>
      <c r="F111" s="34">
        <v>672095.5</v>
      </c>
      <c r="G111" s="34" t="s">
        <v>24</v>
      </c>
      <c r="N111" s="56" t="s">
        <v>15</v>
      </c>
      <c r="O111" s="56" t="s">
        <v>7</v>
      </c>
      <c r="P111" s="56" t="s">
        <v>55</v>
      </c>
      <c r="Q111" s="56" t="s">
        <v>95</v>
      </c>
      <c r="R111" s="9">
        <v>895031</v>
      </c>
      <c r="T111" s="56" t="str">
        <f t="shared" si="12"/>
        <v>2014Riket65+män</v>
      </c>
      <c r="U111" s="9">
        <f t="shared" si="13"/>
        <v>895031</v>
      </c>
      <c r="AR111" s="56"/>
      <c r="AS111" s="9"/>
    </row>
    <row r="112" spans="1:45" x14ac:dyDescent="0.25">
      <c r="A112" s="34" t="s">
        <v>7</v>
      </c>
      <c r="B112" s="34" t="s">
        <v>126</v>
      </c>
      <c r="C112" s="34" t="s">
        <v>96</v>
      </c>
      <c r="D112" s="34" t="s">
        <v>135</v>
      </c>
      <c r="E112" s="34" t="s">
        <v>157</v>
      </c>
      <c r="F112" s="34">
        <v>690210.5</v>
      </c>
      <c r="G112" s="34" t="s">
        <v>24</v>
      </c>
      <c r="N112" s="56" t="s">
        <v>14</v>
      </c>
      <c r="O112" s="56" t="s">
        <v>12</v>
      </c>
      <c r="P112" s="56" t="s">
        <v>9</v>
      </c>
      <c r="Q112" s="56" t="s">
        <v>96</v>
      </c>
      <c r="R112" s="9">
        <v>26892</v>
      </c>
      <c r="T112" s="56" t="str">
        <f t="shared" si="12"/>
        <v>2015Kronobergs län0-24kvinnor</v>
      </c>
      <c r="U112" s="9">
        <f t="shared" si="13"/>
        <v>26892</v>
      </c>
      <c r="AR112" s="56"/>
      <c r="AS112" s="9"/>
    </row>
    <row r="113" spans="1:45" x14ac:dyDescent="0.25">
      <c r="A113" s="34" t="s">
        <v>7</v>
      </c>
      <c r="B113" s="34" t="s">
        <v>126</v>
      </c>
      <c r="C113" s="34" t="s">
        <v>96</v>
      </c>
      <c r="D113" s="34" t="s">
        <v>135</v>
      </c>
      <c r="E113" s="34" t="s">
        <v>161</v>
      </c>
      <c r="F113" s="34">
        <v>703265</v>
      </c>
      <c r="G113" s="34" t="s">
        <v>24</v>
      </c>
      <c r="N113" s="56" t="s">
        <v>14</v>
      </c>
      <c r="O113" s="56" t="s">
        <v>12</v>
      </c>
      <c r="P113" s="56" t="s">
        <v>9</v>
      </c>
      <c r="Q113" s="56" t="s">
        <v>95</v>
      </c>
      <c r="R113" s="9">
        <v>28926.5</v>
      </c>
      <c r="T113" s="56" t="str">
        <f t="shared" si="12"/>
        <v>2015Kronobergs län0-24män</v>
      </c>
      <c r="U113" s="9">
        <f t="shared" si="13"/>
        <v>28926.5</v>
      </c>
      <c r="AR113" s="56"/>
      <c r="AS113" s="9"/>
    </row>
    <row r="114" spans="1:45" x14ac:dyDescent="0.25">
      <c r="A114" s="34" t="s">
        <v>7</v>
      </c>
      <c r="B114" s="34" t="s">
        <v>127</v>
      </c>
      <c r="C114" s="34" t="s">
        <v>95</v>
      </c>
      <c r="D114" s="34" t="s">
        <v>135</v>
      </c>
      <c r="E114" s="34" t="s">
        <v>23</v>
      </c>
      <c r="F114" s="34">
        <v>655365.5</v>
      </c>
      <c r="G114" s="34" t="s">
        <v>24</v>
      </c>
      <c r="N114" s="56" t="s">
        <v>14</v>
      </c>
      <c r="O114" s="56" t="s">
        <v>12</v>
      </c>
      <c r="P114" s="56" t="s">
        <v>24</v>
      </c>
      <c r="Q114" s="56" t="s">
        <v>96</v>
      </c>
      <c r="R114" s="9">
        <v>45089.5</v>
      </c>
      <c r="T114" s="56" t="str">
        <f t="shared" si="12"/>
        <v>2015Kronobergs län25-64kvinnor</v>
      </c>
      <c r="U114" s="9">
        <f t="shared" si="13"/>
        <v>45089.5</v>
      </c>
      <c r="AR114" s="56"/>
      <c r="AS114" s="9"/>
    </row>
    <row r="115" spans="1:45" x14ac:dyDescent="0.25">
      <c r="A115" s="34" t="s">
        <v>7</v>
      </c>
      <c r="B115" s="34" t="s">
        <v>127</v>
      </c>
      <c r="C115" s="34" t="s">
        <v>95</v>
      </c>
      <c r="D115" s="34" t="s">
        <v>135</v>
      </c>
      <c r="E115" s="34" t="s">
        <v>22</v>
      </c>
      <c r="F115" s="34">
        <v>660408</v>
      </c>
      <c r="G115" s="34" t="s">
        <v>24</v>
      </c>
      <c r="N115" s="56" t="s">
        <v>14</v>
      </c>
      <c r="O115" s="56" t="s">
        <v>12</v>
      </c>
      <c r="P115" s="56" t="s">
        <v>24</v>
      </c>
      <c r="Q115" s="56" t="s">
        <v>95</v>
      </c>
      <c r="R115" s="9">
        <v>47989.5</v>
      </c>
      <c r="T115" s="56" t="str">
        <f t="shared" si="12"/>
        <v>2015Kronobergs län25-64män</v>
      </c>
      <c r="U115" s="9">
        <f t="shared" si="13"/>
        <v>47989.5</v>
      </c>
      <c r="AR115" s="56"/>
      <c r="AS115" s="9"/>
    </row>
    <row r="116" spans="1:45" x14ac:dyDescent="0.25">
      <c r="A116" s="34" t="s">
        <v>7</v>
      </c>
      <c r="B116" s="34" t="s">
        <v>127</v>
      </c>
      <c r="C116" s="34" t="s">
        <v>95</v>
      </c>
      <c r="D116" s="34" t="s">
        <v>135</v>
      </c>
      <c r="E116" s="34" t="s">
        <v>21</v>
      </c>
      <c r="F116" s="34">
        <v>661069.5</v>
      </c>
      <c r="G116" s="34" t="s">
        <v>24</v>
      </c>
      <c r="N116" s="56" t="s">
        <v>14</v>
      </c>
      <c r="O116" s="56" t="s">
        <v>12</v>
      </c>
      <c r="P116" s="56" t="s">
        <v>55</v>
      </c>
      <c r="Q116" s="56" t="s">
        <v>96</v>
      </c>
      <c r="R116" s="9">
        <v>21910</v>
      </c>
      <c r="T116" s="56" t="str">
        <f t="shared" si="12"/>
        <v>2015Kronobergs län65+kvinnor</v>
      </c>
      <c r="U116" s="9">
        <f t="shared" si="13"/>
        <v>21910</v>
      </c>
      <c r="AR116" s="56"/>
      <c r="AS116" s="9"/>
    </row>
    <row r="117" spans="1:45" x14ac:dyDescent="0.25">
      <c r="A117" s="34" t="s">
        <v>7</v>
      </c>
      <c r="B117" s="34" t="s">
        <v>127</v>
      </c>
      <c r="C117" s="34" t="s">
        <v>95</v>
      </c>
      <c r="D117" s="34" t="s">
        <v>135</v>
      </c>
      <c r="E117" s="34" t="s">
        <v>20</v>
      </c>
      <c r="F117" s="34">
        <v>658580</v>
      </c>
      <c r="G117" s="34" t="s">
        <v>24</v>
      </c>
      <c r="N117" s="56" t="s">
        <v>14</v>
      </c>
      <c r="O117" s="56" t="s">
        <v>12</v>
      </c>
      <c r="P117" s="56" t="s">
        <v>55</v>
      </c>
      <c r="Q117" s="56" t="s">
        <v>95</v>
      </c>
      <c r="R117" s="9">
        <v>19441</v>
      </c>
      <c r="T117" s="56" t="str">
        <f t="shared" si="12"/>
        <v>2015Kronobergs län65+män</v>
      </c>
      <c r="U117" s="9">
        <f t="shared" si="13"/>
        <v>19441</v>
      </c>
      <c r="AR117" s="56"/>
      <c r="AS117" s="9"/>
    </row>
    <row r="118" spans="1:45" x14ac:dyDescent="0.25">
      <c r="A118" s="34" t="s">
        <v>7</v>
      </c>
      <c r="B118" s="34" t="s">
        <v>127</v>
      </c>
      <c r="C118" s="34" t="s">
        <v>95</v>
      </c>
      <c r="D118" s="34" t="s">
        <v>135</v>
      </c>
      <c r="E118" s="34" t="s">
        <v>19</v>
      </c>
      <c r="F118" s="34">
        <v>652675.5</v>
      </c>
      <c r="G118" s="34" t="s">
        <v>24</v>
      </c>
      <c r="N118" s="56" t="s">
        <v>14</v>
      </c>
      <c r="O118" s="56" t="s">
        <v>7</v>
      </c>
      <c r="P118" s="56" t="s">
        <v>9</v>
      </c>
      <c r="Q118" s="56" t="s">
        <v>96</v>
      </c>
      <c r="R118" s="9">
        <v>1366597</v>
      </c>
      <c r="T118" s="56" t="str">
        <f t="shared" si="12"/>
        <v>2015Riket0-24kvinnor</v>
      </c>
      <c r="U118" s="9">
        <f t="shared" si="13"/>
        <v>1366597</v>
      </c>
      <c r="AR118" s="56"/>
      <c r="AS118" s="9"/>
    </row>
    <row r="119" spans="1:45" x14ac:dyDescent="0.25">
      <c r="A119" s="34" t="s">
        <v>7</v>
      </c>
      <c r="B119" s="34" t="s">
        <v>127</v>
      </c>
      <c r="C119" s="34" t="s">
        <v>95</v>
      </c>
      <c r="D119" s="34" t="s">
        <v>135</v>
      </c>
      <c r="E119" s="34" t="s">
        <v>18</v>
      </c>
      <c r="F119" s="34">
        <v>644558</v>
      </c>
      <c r="G119" s="34" t="s">
        <v>24</v>
      </c>
      <c r="N119" s="56" t="s">
        <v>14</v>
      </c>
      <c r="O119" s="56" t="s">
        <v>7</v>
      </c>
      <c r="P119" s="56" t="s">
        <v>9</v>
      </c>
      <c r="Q119" s="56" t="s">
        <v>95</v>
      </c>
      <c r="R119" s="9">
        <v>1450715.5</v>
      </c>
      <c r="T119" s="56" t="str">
        <f t="shared" si="12"/>
        <v>2015Riket0-24män</v>
      </c>
      <c r="U119" s="9">
        <f t="shared" si="13"/>
        <v>1450715.5</v>
      </c>
      <c r="AR119" s="56"/>
      <c r="AS119" s="9"/>
    </row>
    <row r="120" spans="1:45" x14ac:dyDescent="0.25">
      <c r="A120" s="34" t="s">
        <v>7</v>
      </c>
      <c r="B120" s="34" t="s">
        <v>127</v>
      </c>
      <c r="C120" s="34" t="s">
        <v>95</v>
      </c>
      <c r="D120" s="34" t="s">
        <v>135</v>
      </c>
      <c r="E120" s="34" t="s">
        <v>17</v>
      </c>
      <c r="F120" s="34">
        <v>636917</v>
      </c>
      <c r="G120" s="34" t="s">
        <v>24</v>
      </c>
      <c r="N120" s="56" t="s">
        <v>14</v>
      </c>
      <c r="O120" s="56" t="s">
        <v>7</v>
      </c>
      <c r="P120" s="56" t="s">
        <v>24</v>
      </c>
      <c r="Q120" s="56" t="s">
        <v>96</v>
      </c>
      <c r="R120" s="9">
        <v>2458512</v>
      </c>
      <c r="T120" s="56" t="str">
        <f t="shared" si="12"/>
        <v>2015Riket25-64kvinnor</v>
      </c>
      <c r="U120" s="9">
        <f t="shared" si="13"/>
        <v>2458512</v>
      </c>
      <c r="AR120" s="56"/>
      <c r="AS120" s="9"/>
    </row>
    <row r="121" spans="1:45" x14ac:dyDescent="0.25">
      <c r="A121" s="34" t="s">
        <v>7</v>
      </c>
      <c r="B121" s="34" t="s">
        <v>127</v>
      </c>
      <c r="C121" s="34" t="s">
        <v>95</v>
      </c>
      <c r="D121" s="34" t="s">
        <v>135</v>
      </c>
      <c r="E121" s="34" t="s">
        <v>16</v>
      </c>
      <c r="F121" s="34">
        <v>632791.5</v>
      </c>
      <c r="G121" s="34" t="s">
        <v>24</v>
      </c>
      <c r="N121" s="56" t="s">
        <v>14</v>
      </c>
      <c r="O121" s="56" t="s">
        <v>7</v>
      </c>
      <c r="P121" s="56" t="s">
        <v>24</v>
      </c>
      <c r="Q121" s="56" t="s">
        <v>95</v>
      </c>
      <c r="R121" s="9">
        <v>2536067.5</v>
      </c>
      <c r="T121" s="56" t="str">
        <f t="shared" si="12"/>
        <v>2015Riket25-64män</v>
      </c>
      <c r="U121" s="9">
        <f t="shared" si="13"/>
        <v>2536067.5</v>
      </c>
      <c r="AR121" s="56"/>
      <c r="AS121" s="9"/>
    </row>
    <row r="122" spans="1:45" x14ac:dyDescent="0.25">
      <c r="A122" s="34" t="s">
        <v>7</v>
      </c>
      <c r="B122" s="34" t="s">
        <v>127</v>
      </c>
      <c r="C122" s="34" t="s">
        <v>95</v>
      </c>
      <c r="D122" s="34" t="s">
        <v>135</v>
      </c>
      <c r="E122" s="34" t="s">
        <v>15</v>
      </c>
      <c r="F122" s="34">
        <v>634984</v>
      </c>
      <c r="G122" s="34" t="s">
        <v>24</v>
      </c>
      <c r="N122" s="56" t="s">
        <v>14</v>
      </c>
      <c r="O122" s="56" t="s">
        <v>7</v>
      </c>
      <c r="P122" s="56" t="s">
        <v>55</v>
      </c>
      <c r="Q122" s="56" t="s">
        <v>96</v>
      </c>
      <c r="R122" s="9">
        <v>1072474</v>
      </c>
      <c r="T122" s="56" t="str">
        <f t="shared" si="12"/>
        <v>2015Riket65+kvinnor</v>
      </c>
      <c r="U122" s="9">
        <f t="shared" si="13"/>
        <v>1072474</v>
      </c>
      <c r="AR122" s="56"/>
      <c r="AS122" s="9"/>
    </row>
    <row r="123" spans="1:45" x14ac:dyDescent="0.25">
      <c r="A123" s="34" t="s">
        <v>7</v>
      </c>
      <c r="B123" s="34" t="s">
        <v>127</v>
      </c>
      <c r="C123" s="34" t="s">
        <v>95</v>
      </c>
      <c r="D123" s="34" t="s">
        <v>135</v>
      </c>
      <c r="E123" s="34" t="s">
        <v>14</v>
      </c>
      <c r="F123" s="34">
        <v>639002.5</v>
      </c>
      <c r="G123" s="34" t="s">
        <v>24</v>
      </c>
      <c r="N123" s="56" t="s">
        <v>14</v>
      </c>
      <c r="O123" s="56" t="s">
        <v>7</v>
      </c>
      <c r="P123" s="56" t="s">
        <v>55</v>
      </c>
      <c r="Q123" s="56" t="s">
        <v>95</v>
      </c>
      <c r="R123" s="9">
        <v>914820</v>
      </c>
      <c r="T123" s="56" t="str">
        <f t="shared" si="12"/>
        <v>2015Riket65+män</v>
      </c>
      <c r="U123" s="9">
        <f t="shared" si="13"/>
        <v>914820</v>
      </c>
      <c r="AR123" s="56"/>
      <c r="AS123" s="9"/>
    </row>
    <row r="124" spans="1:45" x14ac:dyDescent="0.25">
      <c r="A124" s="34" t="s">
        <v>7</v>
      </c>
      <c r="B124" s="34" t="s">
        <v>127</v>
      </c>
      <c r="C124" s="34" t="s">
        <v>95</v>
      </c>
      <c r="D124" s="34" t="s">
        <v>135</v>
      </c>
      <c r="E124" s="34" t="s">
        <v>13</v>
      </c>
      <c r="F124" s="34">
        <v>640906.5</v>
      </c>
      <c r="G124" s="34" t="s">
        <v>24</v>
      </c>
      <c r="N124" s="56" t="s">
        <v>13</v>
      </c>
      <c r="O124" s="56" t="s">
        <v>12</v>
      </c>
      <c r="P124" s="56" t="s">
        <v>9</v>
      </c>
      <c r="Q124" s="56" t="s">
        <v>96</v>
      </c>
      <c r="R124" s="9">
        <v>27270</v>
      </c>
      <c r="T124" s="56" t="str">
        <f t="shared" si="12"/>
        <v>2016Kronobergs län0-24kvinnor</v>
      </c>
      <c r="U124" s="9">
        <f t="shared" si="13"/>
        <v>27270</v>
      </c>
      <c r="AR124" s="56"/>
      <c r="AS124" s="9"/>
    </row>
    <row r="125" spans="1:45" x14ac:dyDescent="0.25">
      <c r="A125" s="34" t="s">
        <v>7</v>
      </c>
      <c r="B125" s="34" t="s">
        <v>127</v>
      </c>
      <c r="C125" s="34" t="s">
        <v>95</v>
      </c>
      <c r="D125" s="34" t="s">
        <v>135</v>
      </c>
      <c r="E125" s="34" t="s">
        <v>6</v>
      </c>
      <c r="F125" s="34">
        <v>644994</v>
      </c>
      <c r="G125" s="34" t="s">
        <v>24</v>
      </c>
      <c r="N125" s="56" t="s">
        <v>13</v>
      </c>
      <c r="O125" s="56" t="s">
        <v>12</v>
      </c>
      <c r="P125" s="56" t="s">
        <v>9</v>
      </c>
      <c r="Q125" s="56" t="s">
        <v>95</v>
      </c>
      <c r="R125" s="9">
        <v>29364</v>
      </c>
      <c r="T125" s="56" t="str">
        <f t="shared" si="12"/>
        <v>2016Kronobergs län0-24män</v>
      </c>
      <c r="U125" s="9">
        <f t="shared" si="13"/>
        <v>29364</v>
      </c>
      <c r="AR125" s="56"/>
      <c r="AS125" s="9"/>
    </row>
    <row r="126" spans="1:45" x14ac:dyDescent="0.25">
      <c r="A126" s="34" t="s">
        <v>7</v>
      </c>
      <c r="B126" s="34" t="s">
        <v>127</v>
      </c>
      <c r="C126" s="34" t="s">
        <v>95</v>
      </c>
      <c r="D126" s="34" t="s">
        <v>135</v>
      </c>
      <c r="E126" s="34" t="s">
        <v>157</v>
      </c>
      <c r="F126" s="34">
        <v>649172.5</v>
      </c>
      <c r="G126" s="34" t="s">
        <v>24</v>
      </c>
      <c r="N126" s="56" t="s">
        <v>13</v>
      </c>
      <c r="O126" s="56" t="s">
        <v>12</v>
      </c>
      <c r="P126" s="56" t="s">
        <v>24</v>
      </c>
      <c r="Q126" s="56" t="s">
        <v>96</v>
      </c>
      <c r="R126" s="9">
        <v>45657.5</v>
      </c>
      <c r="T126" s="56" t="str">
        <f t="shared" si="12"/>
        <v>2016Kronobergs län25-64kvinnor</v>
      </c>
      <c r="U126" s="9">
        <f t="shared" si="13"/>
        <v>45657.5</v>
      </c>
      <c r="AR126" s="56"/>
      <c r="AS126" s="9"/>
    </row>
    <row r="127" spans="1:45" x14ac:dyDescent="0.25">
      <c r="A127" s="34" t="s">
        <v>7</v>
      </c>
      <c r="B127" s="34" t="s">
        <v>127</v>
      </c>
      <c r="C127" s="34" t="s">
        <v>95</v>
      </c>
      <c r="D127" s="34" t="s">
        <v>135</v>
      </c>
      <c r="E127" s="34" t="s">
        <v>161</v>
      </c>
      <c r="F127" s="34">
        <v>653454</v>
      </c>
      <c r="G127" s="34" t="s">
        <v>24</v>
      </c>
      <c r="N127" s="56" t="s">
        <v>13</v>
      </c>
      <c r="O127" s="56" t="s">
        <v>12</v>
      </c>
      <c r="P127" s="56" t="s">
        <v>24</v>
      </c>
      <c r="Q127" s="56" t="s">
        <v>95</v>
      </c>
      <c r="R127" s="9">
        <v>48689</v>
      </c>
      <c r="T127" s="56" t="str">
        <f t="shared" si="12"/>
        <v>2016Kronobergs län25-64män</v>
      </c>
      <c r="U127" s="9">
        <f t="shared" si="13"/>
        <v>48689</v>
      </c>
      <c r="AR127" s="56"/>
      <c r="AS127" s="9"/>
    </row>
    <row r="128" spans="1:45" x14ac:dyDescent="0.25">
      <c r="A128" s="34" t="s">
        <v>7</v>
      </c>
      <c r="B128" s="34" t="s">
        <v>127</v>
      </c>
      <c r="C128" s="34" t="s">
        <v>96</v>
      </c>
      <c r="D128" s="34" t="s">
        <v>135</v>
      </c>
      <c r="E128" s="34" t="s">
        <v>23</v>
      </c>
      <c r="F128" s="34">
        <v>629562.5</v>
      </c>
      <c r="G128" s="34" t="s">
        <v>24</v>
      </c>
      <c r="N128" s="56" t="s">
        <v>13</v>
      </c>
      <c r="O128" s="56" t="s">
        <v>12</v>
      </c>
      <c r="P128" s="56" t="s">
        <v>55</v>
      </c>
      <c r="Q128" s="56" t="s">
        <v>96</v>
      </c>
      <c r="R128" s="9">
        <v>22178.5</v>
      </c>
      <c r="T128" s="56" t="str">
        <f t="shared" si="12"/>
        <v>2016Kronobergs län65+kvinnor</v>
      </c>
      <c r="U128" s="9">
        <f t="shared" si="13"/>
        <v>22178.5</v>
      </c>
      <c r="AR128" s="56"/>
      <c r="AS128" s="9"/>
    </row>
    <row r="129" spans="1:45" x14ac:dyDescent="0.25">
      <c r="A129" s="34" t="s">
        <v>7</v>
      </c>
      <c r="B129" s="34" t="s">
        <v>127</v>
      </c>
      <c r="C129" s="34" t="s">
        <v>96</v>
      </c>
      <c r="D129" s="34" t="s">
        <v>135</v>
      </c>
      <c r="E129" s="34" t="s">
        <v>22</v>
      </c>
      <c r="F129" s="34">
        <v>634628.5</v>
      </c>
      <c r="G129" s="34" t="s">
        <v>24</v>
      </c>
      <c r="N129" s="56" t="s">
        <v>13</v>
      </c>
      <c r="O129" s="56" t="s">
        <v>12</v>
      </c>
      <c r="P129" s="56" t="s">
        <v>55</v>
      </c>
      <c r="Q129" s="56" t="s">
        <v>95</v>
      </c>
      <c r="R129" s="9">
        <v>19839.5</v>
      </c>
      <c r="T129" s="56" t="str">
        <f t="shared" si="12"/>
        <v>2016Kronobergs län65+män</v>
      </c>
      <c r="U129" s="9">
        <f t="shared" si="13"/>
        <v>19839.5</v>
      </c>
      <c r="AR129" s="56"/>
      <c r="AS129" s="9"/>
    </row>
    <row r="130" spans="1:45" x14ac:dyDescent="0.25">
      <c r="A130" s="34" t="s">
        <v>7</v>
      </c>
      <c r="B130" s="34" t="s">
        <v>127</v>
      </c>
      <c r="C130" s="34" t="s">
        <v>96</v>
      </c>
      <c r="D130" s="34" t="s">
        <v>135</v>
      </c>
      <c r="E130" s="34" t="s">
        <v>21</v>
      </c>
      <c r="F130" s="34">
        <v>636761</v>
      </c>
      <c r="G130" s="34" t="s">
        <v>24</v>
      </c>
      <c r="N130" s="56" t="s">
        <v>13</v>
      </c>
      <c r="O130" s="56" t="s">
        <v>7</v>
      </c>
      <c r="P130" s="56" t="s">
        <v>9</v>
      </c>
      <c r="Q130" s="56" t="s">
        <v>96</v>
      </c>
      <c r="R130" s="9">
        <v>1376259.5</v>
      </c>
      <c r="T130" s="56" t="str">
        <f t="shared" si="12"/>
        <v>2016Riket0-24kvinnor</v>
      </c>
      <c r="U130" s="9">
        <f t="shared" si="13"/>
        <v>1376259.5</v>
      </c>
      <c r="AR130" s="56"/>
      <c r="AS130" s="9"/>
    </row>
    <row r="131" spans="1:45" x14ac:dyDescent="0.25">
      <c r="A131" s="34" t="s">
        <v>7</v>
      </c>
      <c r="B131" s="34" t="s">
        <v>127</v>
      </c>
      <c r="C131" s="34" t="s">
        <v>96</v>
      </c>
      <c r="D131" s="34" t="s">
        <v>135</v>
      </c>
      <c r="E131" s="34" t="s">
        <v>20</v>
      </c>
      <c r="F131" s="34">
        <v>635306.5</v>
      </c>
      <c r="G131" s="34" t="s">
        <v>24</v>
      </c>
      <c r="N131" s="56" t="s">
        <v>13</v>
      </c>
      <c r="O131" s="56" t="s">
        <v>7</v>
      </c>
      <c r="P131" s="56" t="s">
        <v>9</v>
      </c>
      <c r="Q131" s="56" t="s">
        <v>95</v>
      </c>
      <c r="R131" s="9">
        <v>1466098.5</v>
      </c>
      <c r="T131" s="56" t="str">
        <f t="shared" si="12"/>
        <v>2016Riket0-24män</v>
      </c>
      <c r="U131" s="9">
        <f t="shared" si="13"/>
        <v>1466098.5</v>
      </c>
      <c r="AR131" s="56"/>
      <c r="AS131" s="9"/>
    </row>
    <row r="132" spans="1:45" x14ac:dyDescent="0.25">
      <c r="A132" s="34" t="s">
        <v>7</v>
      </c>
      <c r="B132" s="34" t="s">
        <v>127</v>
      </c>
      <c r="C132" s="34" t="s">
        <v>96</v>
      </c>
      <c r="D132" s="34" t="s">
        <v>135</v>
      </c>
      <c r="E132" s="34" t="s">
        <v>19</v>
      </c>
      <c r="F132" s="34">
        <v>631145</v>
      </c>
      <c r="G132" s="34" t="s">
        <v>24</v>
      </c>
      <c r="N132" s="56" t="s">
        <v>13</v>
      </c>
      <c r="O132" s="56" t="s">
        <v>7</v>
      </c>
      <c r="P132" s="56" t="s">
        <v>24</v>
      </c>
      <c r="Q132" s="56" t="s">
        <v>96</v>
      </c>
      <c r="R132" s="9">
        <v>2489175</v>
      </c>
      <c r="T132" s="56" t="str">
        <f t="shared" si="12"/>
        <v>2016Riket25-64kvinnor</v>
      </c>
      <c r="U132" s="9">
        <f t="shared" si="13"/>
        <v>2489175</v>
      </c>
      <c r="AR132" s="56"/>
      <c r="AS132" s="9"/>
    </row>
    <row r="133" spans="1:45" x14ac:dyDescent="0.25">
      <c r="A133" s="34" t="s">
        <v>7</v>
      </c>
      <c r="B133" s="34" t="s">
        <v>127</v>
      </c>
      <c r="C133" s="34" t="s">
        <v>96</v>
      </c>
      <c r="D133" s="34" t="s">
        <v>135</v>
      </c>
      <c r="E133" s="34" t="s">
        <v>18</v>
      </c>
      <c r="F133" s="34">
        <v>624394.5</v>
      </c>
      <c r="G133" s="34" t="s">
        <v>24</v>
      </c>
      <c r="N133" s="56" t="s">
        <v>13</v>
      </c>
      <c r="O133" s="56" t="s">
        <v>7</v>
      </c>
      <c r="P133" s="56" t="s">
        <v>24</v>
      </c>
      <c r="Q133" s="56" t="s">
        <v>95</v>
      </c>
      <c r="R133" s="9">
        <v>2574741</v>
      </c>
      <c r="T133" s="56" t="str">
        <f t="shared" ref="T133:T147" si="18">N133&amp;O133&amp;P133&amp;Q133</f>
        <v>2016Riket25-64män</v>
      </c>
      <c r="U133" s="9">
        <f t="shared" ref="U133:U147" si="19">R133</f>
        <v>2574741</v>
      </c>
      <c r="AR133" s="56"/>
      <c r="AS133" s="9"/>
    </row>
    <row r="134" spans="1:45" x14ac:dyDescent="0.25">
      <c r="A134" s="34" t="s">
        <v>7</v>
      </c>
      <c r="B134" s="34" t="s">
        <v>127</v>
      </c>
      <c r="C134" s="34" t="s">
        <v>96</v>
      </c>
      <c r="D134" s="34" t="s">
        <v>135</v>
      </c>
      <c r="E134" s="34" t="s">
        <v>17</v>
      </c>
      <c r="F134" s="34">
        <v>617620.5</v>
      </c>
      <c r="G134" s="34" t="s">
        <v>24</v>
      </c>
      <c r="N134" s="56" t="s">
        <v>13</v>
      </c>
      <c r="O134" s="56" t="s">
        <v>7</v>
      </c>
      <c r="P134" s="56" t="s">
        <v>55</v>
      </c>
      <c r="Q134" s="56" t="s">
        <v>96</v>
      </c>
      <c r="R134" s="9">
        <v>1085494</v>
      </c>
      <c r="T134" s="56" t="str">
        <f t="shared" si="18"/>
        <v>2016Riket65+kvinnor</v>
      </c>
      <c r="U134" s="9">
        <f t="shared" si="19"/>
        <v>1085494</v>
      </c>
      <c r="AR134" s="56"/>
      <c r="AS134" s="9"/>
    </row>
    <row r="135" spans="1:45" x14ac:dyDescent="0.25">
      <c r="A135" s="34" t="s">
        <v>7</v>
      </c>
      <c r="B135" s="34" t="s">
        <v>127</v>
      </c>
      <c r="C135" s="34" t="s">
        <v>96</v>
      </c>
      <c r="D135" s="34" t="s">
        <v>135</v>
      </c>
      <c r="E135" s="34" t="s">
        <v>16</v>
      </c>
      <c r="F135" s="34">
        <v>613555</v>
      </c>
      <c r="G135" s="34" t="s">
        <v>24</v>
      </c>
      <c r="N135" s="56" t="s">
        <v>13</v>
      </c>
      <c r="O135" s="56" t="s">
        <v>7</v>
      </c>
      <c r="P135" s="56" t="s">
        <v>55</v>
      </c>
      <c r="Q135" s="56" t="s">
        <v>95</v>
      </c>
      <c r="R135" s="9">
        <v>931317</v>
      </c>
      <c r="T135" s="56" t="str">
        <f t="shared" si="18"/>
        <v>2016Riket65+män</v>
      </c>
      <c r="U135" s="9">
        <f t="shared" si="19"/>
        <v>931317</v>
      </c>
      <c r="AR135" s="56"/>
      <c r="AS135" s="9"/>
    </row>
    <row r="136" spans="1:45" x14ac:dyDescent="0.25">
      <c r="A136" s="34" t="s">
        <v>7</v>
      </c>
      <c r="B136" s="34" t="s">
        <v>127</v>
      </c>
      <c r="C136" s="34" t="s">
        <v>96</v>
      </c>
      <c r="D136" s="34" t="s">
        <v>135</v>
      </c>
      <c r="E136" s="34" t="s">
        <v>15</v>
      </c>
      <c r="F136" s="34">
        <v>614638</v>
      </c>
      <c r="G136" s="34" t="s">
        <v>24</v>
      </c>
      <c r="N136" s="56" t="s">
        <v>6</v>
      </c>
      <c r="O136" s="56" t="s">
        <v>12</v>
      </c>
      <c r="P136" s="56" t="s">
        <v>9</v>
      </c>
      <c r="Q136" s="56" t="s">
        <v>96</v>
      </c>
      <c r="R136" s="9">
        <v>27664</v>
      </c>
      <c r="T136" s="56" t="str">
        <f t="shared" si="18"/>
        <v>2017Kronobergs län0-24kvinnor</v>
      </c>
      <c r="U136" s="9">
        <f t="shared" si="19"/>
        <v>27664</v>
      </c>
      <c r="AR136" s="56"/>
      <c r="AS136" s="9"/>
    </row>
    <row r="137" spans="1:45" x14ac:dyDescent="0.25">
      <c r="A137" s="34" t="s">
        <v>7</v>
      </c>
      <c r="B137" s="34" t="s">
        <v>127</v>
      </c>
      <c r="C137" s="34" t="s">
        <v>96</v>
      </c>
      <c r="D137" s="34" t="s">
        <v>135</v>
      </c>
      <c r="E137" s="34" t="s">
        <v>14</v>
      </c>
      <c r="F137" s="34">
        <v>616698</v>
      </c>
      <c r="G137" s="34" t="s">
        <v>24</v>
      </c>
      <c r="N137" s="56" t="s">
        <v>6</v>
      </c>
      <c r="O137" s="56" t="s">
        <v>12</v>
      </c>
      <c r="P137" s="56" t="s">
        <v>9</v>
      </c>
      <c r="Q137" s="56" t="s">
        <v>95</v>
      </c>
      <c r="R137" s="9">
        <v>29919</v>
      </c>
      <c r="T137" s="56" t="str">
        <f t="shared" si="18"/>
        <v>2017Kronobergs län0-24män</v>
      </c>
      <c r="U137" s="9">
        <f t="shared" si="19"/>
        <v>29919</v>
      </c>
      <c r="AR137" s="56"/>
      <c r="AS137" s="9"/>
    </row>
    <row r="138" spans="1:45" x14ac:dyDescent="0.25">
      <c r="A138" s="34" t="s">
        <v>7</v>
      </c>
      <c r="B138" s="34" t="s">
        <v>127</v>
      </c>
      <c r="C138" s="34" t="s">
        <v>96</v>
      </c>
      <c r="D138" s="34" t="s">
        <v>135</v>
      </c>
      <c r="E138" s="34" t="s">
        <v>13</v>
      </c>
      <c r="F138" s="34">
        <v>616844</v>
      </c>
      <c r="G138" s="34" t="s">
        <v>24</v>
      </c>
      <c r="N138" s="56" t="s">
        <v>6</v>
      </c>
      <c r="O138" s="56" t="s">
        <v>12</v>
      </c>
      <c r="P138" s="56" t="s">
        <v>24</v>
      </c>
      <c r="Q138" s="56" t="s">
        <v>96</v>
      </c>
      <c r="R138" s="9">
        <v>46372.5</v>
      </c>
      <c r="T138" s="56" t="str">
        <f t="shared" si="18"/>
        <v>2017Kronobergs län25-64kvinnor</v>
      </c>
      <c r="U138" s="9">
        <f t="shared" si="19"/>
        <v>46372.5</v>
      </c>
      <c r="AR138" s="56"/>
      <c r="AS138" s="9"/>
    </row>
    <row r="139" spans="1:45" x14ac:dyDescent="0.25">
      <c r="A139" s="34" t="s">
        <v>7</v>
      </c>
      <c r="B139" s="34" t="s">
        <v>127</v>
      </c>
      <c r="C139" s="34" t="s">
        <v>96</v>
      </c>
      <c r="D139" s="34" t="s">
        <v>135</v>
      </c>
      <c r="E139" s="34" t="s">
        <v>6</v>
      </c>
      <c r="F139" s="34">
        <v>618454.5</v>
      </c>
      <c r="G139" s="34" t="s">
        <v>24</v>
      </c>
      <c r="N139" s="56" t="s">
        <v>6</v>
      </c>
      <c r="O139" s="56" t="s">
        <v>12</v>
      </c>
      <c r="P139" s="56" t="s">
        <v>24</v>
      </c>
      <c r="Q139" s="56" t="s">
        <v>95</v>
      </c>
      <c r="R139" s="9">
        <v>49531</v>
      </c>
      <c r="T139" s="56" t="str">
        <f t="shared" si="18"/>
        <v>2017Kronobergs län25-64män</v>
      </c>
      <c r="U139" s="9">
        <f t="shared" si="19"/>
        <v>49531</v>
      </c>
      <c r="AR139" s="56"/>
      <c r="AS139" s="9"/>
    </row>
    <row r="140" spans="1:45" x14ac:dyDescent="0.25">
      <c r="A140" s="34" t="s">
        <v>7</v>
      </c>
      <c r="B140" s="34" t="s">
        <v>127</v>
      </c>
      <c r="C140" s="34" t="s">
        <v>96</v>
      </c>
      <c r="D140" s="34" t="s">
        <v>135</v>
      </c>
      <c r="E140" s="34" t="s">
        <v>157</v>
      </c>
      <c r="F140" s="34">
        <v>621122</v>
      </c>
      <c r="G140" s="34" t="s">
        <v>24</v>
      </c>
      <c r="N140" s="56" t="s">
        <v>6</v>
      </c>
      <c r="O140" s="56" t="s">
        <v>12</v>
      </c>
      <c r="P140" s="56" t="s">
        <v>55</v>
      </c>
      <c r="Q140" s="56" t="s">
        <v>96</v>
      </c>
      <c r="R140" s="9">
        <v>22437</v>
      </c>
      <c r="T140" s="56" t="str">
        <f t="shared" si="18"/>
        <v>2017Kronobergs län65+kvinnor</v>
      </c>
      <c r="U140" s="9">
        <f t="shared" si="19"/>
        <v>22437</v>
      </c>
      <c r="AR140" s="56"/>
      <c r="AS140" s="9"/>
    </row>
    <row r="141" spans="1:45" x14ac:dyDescent="0.25">
      <c r="A141" s="34" t="s">
        <v>7</v>
      </c>
      <c r="B141" s="34" t="s">
        <v>127</v>
      </c>
      <c r="C141" s="34" t="s">
        <v>96</v>
      </c>
      <c r="D141" s="34" t="s">
        <v>135</v>
      </c>
      <c r="E141" s="34" t="s">
        <v>161</v>
      </c>
      <c r="F141" s="34">
        <v>623627</v>
      </c>
      <c r="G141" s="34" t="s">
        <v>24</v>
      </c>
      <c r="N141" s="56" t="s">
        <v>6</v>
      </c>
      <c r="O141" s="56" t="s">
        <v>12</v>
      </c>
      <c r="P141" s="56" t="s">
        <v>55</v>
      </c>
      <c r="Q141" s="56" t="s">
        <v>95</v>
      </c>
      <c r="R141" s="9">
        <v>20150</v>
      </c>
      <c r="T141" s="56" t="str">
        <f t="shared" si="18"/>
        <v>2017Kronobergs län65+män</v>
      </c>
      <c r="U141" s="9">
        <f t="shared" si="19"/>
        <v>20150</v>
      </c>
      <c r="AR141" s="56"/>
      <c r="AS141" s="9"/>
    </row>
    <row r="142" spans="1:45" x14ac:dyDescent="0.25">
      <c r="A142" s="34" t="s">
        <v>7</v>
      </c>
      <c r="B142" s="34" t="s">
        <v>128</v>
      </c>
      <c r="C142" s="34" t="s">
        <v>95</v>
      </c>
      <c r="D142" s="34" t="s">
        <v>135</v>
      </c>
      <c r="E142" s="34" t="s">
        <v>23</v>
      </c>
      <c r="F142" s="34">
        <v>590337.5</v>
      </c>
      <c r="G142" s="34" t="s">
        <v>24</v>
      </c>
      <c r="N142" s="56" t="s">
        <v>6</v>
      </c>
      <c r="O142" s="56" t="s">
        <v>7</v>
      </c>
      <c r="P142" s="56" t="s">
        <v>9</v>
      </c>
      <c r="Q142" s="56" t="s">
        <v>96</v>
      </c>
      <c r="R142" s="9">
        <v>1388099</v>
      </c>
      <c r="T142" s="56" t="str">
        <f t="shared" si="18"/>
        <v>2017Riket0-24kvinnor</v>
      </c>
      <c r="U142" s="9">
        <f t="shared" si="19"/>
        <v>1388099</v>
      </c>
      <c r="AR142" s="56"/>
      <c r="AS142" s="9"/>
    </row>
    <row r="143" spans="1:45" x14ac:dyDescent="0.25">
      <c r="A143" s="34" t="s">
        <v>7</v>
      </c>
      <c r="B143" s="34" t="s">
        <v>128</v>
      </c>
      <c r="C143" s="34" t="s">
        <v>95</v>
      </c>
      <c r="D143" s="34" t="s">
        <v>135</v>
      </c>
      <c r="E143" s="34" t="s">
        <v>22</v>
      </c>
      <c r="F143" s="34">
        <v>593444</v>
      </c>
      <c r="G143" s="34" t="s">
        <v>24</v>
      </c>
      <c r="N143" s="56" t="s">
        <v>6</v>
      </c>
      <c r="O143" s="56" t="s">
        <v>7</v>
      </c>
      <c r="P143" s="56" t="s">
        <v>9</v>
      </c>
      <c r="Q143" s="56" t="s">
        <v>95</v>
      </c>
      <c r="R143" s="9">
        <v>1484448</v>
      </c>
      <c r="T143" s="56" t="str">
        <f t="shared" si="18"/>
        <v>2017Riket0-24män</v>
      </c>
      <c r="U143" s="9">
        <f t="shared" si="19"/>
        <v>1484448</v>
      </c>
      <c r="AR143" s="56"/>
      <c r="AS143" s="9"/>
    </row>
    <row r="144" spans="1:45" x14ac:dyDescent="0.25">
      <c r="A144" s="34" t="s">
        <v>7</v>
      </c>
      <c r="B144" s="34" t="s">
        <v>128</v>
      </c>
      <c r="C144" s="34" t="s">
        <v>95</v>
      </c>
      <c r="D144" s="34" t="s">
        <v>135</v>
      </c>
      <c r="E144" s="34" t="s">
        <v>21</v>
      </c>
      <c r="F144" s="34">
        <v>599484</v>
      </c>
      <c r="G144" s="34" t="s">
        <v>24</v>
      </c>
      <c r="N144" s="56" t="s">
        <v>6</v>
      </c>
      <c r="O144" s="56" t="s">
        <v>7</v>
      </c>
      <c r="P144" s="56" t="s">
        <v>24</v>
      </c>
      <c r="Q144" s="56" t="s">
        <v>96</v>
      </c>
      <c r="R144" s="9">
        <v>2523043</v>
      </c>
      <c r="T144" s="56" t="str">
        <f t="shared" si="18"/>
        <v>2017Riket25-64kvinnor</v>
      </c>
      <c r="U144" s="9">
        <f t="shared" si="19"/>
        <v>2523043</v>
      </c>
      <c r="AR144" s="56"/>
      <c r="AS144" s="9"/>
    </row>
    <row r="145" spans="1:45" x14ac:dyDescent="0.25">
      <c r="A145" s="34" t="s">
        <v>7</v>
      </c>
      <c r="B145" s="34" t="s">
        <v>128</v>
      </c>
      <c r="C145" s="34" t="s">
        <v>95</v>
      </c>
      <c r="D145" s="34" t="s">
        <v>135</v>
      </c>
      <c r="E145" s="34" t="s">
        <v>20</v>
      </c>
      <c r="F145" s="34">
        <v>611520.5</v>
      </c>
      <c r="G145" s="34" t="s">
        <v>24</v>
      </c>
      <c r="N145" s="56" t="s">
        <v>6</v>
      </c>
      <c r="O145" s="56" t="s">
        <v>7</v>
      </c>
      <c r="P145" s="56" t="s">
        <v>24</v>
      </c>
      <c r="Q145" s="56" t="s">
        <v>95</v>
      </c>
      <c r="R145" s="9">
        <v>2615252</v>
      </c>
      <c r="T145" s="56" t="str">
        <f t="shared" si="18"/>
        <v>2017Riket25-64män</v>
      </c>
      <c r="U145" s="9">
        <f t="shared" si="19"/>
        <v>2615252</v>
      </c>
      <c r="AR145" s="56"/>
      <c r="AS145" s="9"/>
    </row>
    <row r="146" spans="1:45" x14ac:dyDescent="0.25">
      <c r="A146" s="34" t="s">
        <v>7</v>
      </c>
      <c r="B146" s="34" t="s">
        <v>128</v>
      </c>
      <c r="C146" s="34" t="s">
        <v>95</v>
      </c>
      <c r="D146" s="34" t="s">
        <v>135</v>
      </c>
      <c r="E146" s="34" t="s">
        <v>19</v>
      </c>
      <c r="F146" s="34">
        <v>623045.5</v>
      </c>
      <c r="G146" s="34" t="s">
        <v>24</v>
      </c>
      <c r="N146" s="56" t="s">
        <v>6</v>
      </c>
      <c r="O146" s="56" t="s">
        <v>7</v>
      </c>
      <c r="P146" s="56" t="s">
        <v>55</v>
      </c>
      <c r="Q146" s="56" t="s">
        <v>96</v>
      </c>
      <c r="R146" s="9">
        <v>1098551</v>
      </c>
      <c r="T146" s="56" t="str">
        <f t="shared" si="18"/>
        <v>2017Riket65+kvinnor</v>
      </c>
      <c r="U146" s="9">
        <f t="shared" si="19"/>
        <v>1098551</v>
      </c>
      <c r="AR146" s="56"/>
      <c r="AS146" s="9"/>
    </row>
    <row r="147" spans="1:45" x14ac:dyDescent="0.25">
      <c r="A147" s="34" t="s">
        <v>7</v>
      </c>
      <c r="B147" s="34" t="s">
        <v>128</v>
      </c>
      <c r="C147" s="34" t="s">
        <v>95</v>
      </c>
      <c r="D147" s="34" t="s">
        <v>135</v>
      </c>
      <c r="E147" s="34" t="s">
        <v>18</v>
      </c>
      <c r="F147" s="34">
        <v>632780</v>
      </c>
      <c r="G147" s="34" t="s">
        <v>24</v>
      </c>
      <c r="N147" s="56" t="s">
        <v>6</v>
      </c>
      <c r="O147" s="56" t="s">
        <v>7</v>
      </c>
      <c r="P147" s="56" t="s">
        <v>55</v>
      </c>
      <c r="Q147" s="56" t="s">
        <v>95</v>
      </c>
      <c r="R147" s="9">
        <v>948304.5</v>
      </c>
      <c r="T147" s="56" t="str">
        <f t="shared" si="18"/>
        <v>2017Riket65+män</v>
      </c>
      <c r="U147" s="9">
        <f t="shared" si="19"/>
        <v>948304.5</v>
      </c>
      <c r="AR147" s="56"/>
      <c r="AS147" s="9"/>
    </row>
    <row r="148" spans="1:45" x14ac:dyDescent="0.25">
      <c r="A148" s="34" t="s">
        <v>7</v>
      </c>
      <c r="B148" s="34" t="s">
        <v>128</v>
      </c>
      <c r="C148" s="34" t="s">
        <v>95</v>
      </c>
      <c r="D148" s="34" t="s">
        <v>135</v>
      </c>
      <c r="E148" s="34" t="s">
        <v>17</v>
      </c>
      <c r="F148" s="34">
        <v>642990</v>
      </c>
      <c r="G148" s="34" t="s">
        <v>24</v>
      </c>
      <c r="N148" s="56" t="s">
        <v>157</v>
      </c>
      <c r="O148" s="56" t="s">
        <v>12</v>
      </c>
      <c r="P148" s="56" t="s">
        <v>9</v>
      </c>
      <c r="Q148" s="56" t="s">
        <v>96</v>
      </c>
      <c r="R148" s="9">
        <v>28073</v>
      </c>
      <c r="T148" s="56" t="str">
        <f t="shared" ref="T148:T171" si="20">N148&amp;O148&amp;P148&amp;Q148</f>
        <v>2018Kronobergs län0-24kvinnor</v>
      </c>
      <c r="U148" s="9">
        <f t="shared" ref="U148:U171" si="21">R148</f>
        <v>28073</v>
      </c>
      <c r="AR148" s="56"/>
      <c r="AS148" s="9"/>
    </row>
    <row r="149" spans="1:45" x14ac:dyDescent="0.25">
      <c r="A149" s="34" t="s">
        <v>7</v>
      </c>
      <c r="B149" s="34" t="s">
        <v>128</v>
      </c>
      <c r="C149" s="34" t="s">
        <v>95</v>
      </c>
      <c r="D149" s="34" t="s">
        <v>135</v>
      </c>
      <c r="E149" s="34" t="s">
        <v>16</v>
      </c>
      <c r="F149" s="34">
        <v>650349</v>
      </c>
      <c r="G149" s="34" t="s">
        <v>24</v>
      </c>
      <c r="N149" s="56" t="s">
        <v>157</v>
      </c>
      <c r="O149" s="56" t="s">
        <v>12</v>
      </c>
      <c r="P149" s="56" t="s">
        <v>9</v>
      </c>
      <c r="Q149" s="56" t="s">
        <v>95</v>
      </c>
      <c r="R149" s="9">
        <v>30388</v>
      </c>
      <c r="T149" s="56" t="str">
        <f t="shared" si="20"/>
        <v>2018Kronobergs län0-24män</v>
      </c>
      <c r="U149" s="9">
        <f t="shared" si="21"/>
        <v>30388</v>
      </c>
      <c r="AR149" s="56"/>
      <c r="AS149" s="9"/>
    </row>
    <row r="150" spans="1:45" x14ac:dyDescent="0.25">
      <c r="A150" s="34" t="s">
        <v>7</v>
      </c>
      <c r="B150" s="34" t="s">
        <v>128</v>
      </c>
      <c r="C150" s="34" t="s">
        <v>95</v>
      </c>
      <c r="D150" s="34" t="s">
        <v>135</v>
      </c>
      <c r="E150" s="34" t="s">
        <v>15</v>
      </c>
      <c r="F150" s="34">
        <v>655693.5</v>
      </c>
      <c r="G150" s="34" t="s">
        <v>24</v>
      </c>
      <c r="N150" s="56" t="s">
        <v>157</v>
      </c>
      <c r="O150" s="56" t="s">
        <v>12</v>
      </c>
      <c r="P150" s="56" t="s">
        <v>24</v>
      </c>
      <c r="Q150" s="56" t="s">
        <v>96</v>
      </c>
      <c r="R150" s="9">
        <v>46907</v>
      </c>
      <c r="T150" s="56" t="str">
        <f t="shared" si="20"/>
        <v>2018Kronobergs län25-64kvinnor</v>
      </c>
      <c r="U150" s="9">
        <f t="shared" si="21"/>
        <v>46907</v>
      </c>
      <c r="AR150" s="56"/>
      <c r="AS150" s="9"/>
    </row>
    <row r="151" spans="1:45" x14ac:dyDescent="0.25">
      <c r="A151" s="34" t="s">
        <v>7</v>
      </c>
      <c r="B151" s="34" t="s">
        <v>128</v>
      </c>
      <c r="C151" s="34" t="s">
        <v>95</v>
      </c>
      <c r="D151" s="34" t="s">
        <v>135</v>
      </c>
      <c r="E151" s="34" t="s">
        <v>14</v>
      </c>
      <c r="F151" s="34">
        <v>663014.5</v>
      </c>
      <c r="G151" s="34" t="s">
        <v>24</v>
      </c>
      <c r="N151" s="56" t="s">
        <v>157</v>
      </c>
      <c r="O151" s="56" t="s">
        <v>12</v>
      </c>
      <c r="P151" s="56" t="s">
        <v>24</v>
      </c>
      <c r="Q151" s="56" t="s">
        <v>95</v>
      </c>
      <c r="R151" s="9">
        <v>50271</v>
      </c>
      <c r="T151" s="56" t="str">
        <f t="shared" si="20"/>
        <v>2018Kronobergs län25-64män</v>
      </c>
      <c r="U151" s="9">
        <f t="shared" si="21"/>
        <v>50271</v>
      </c>
      <c r="AR151" s="56"/>
      <c r="AS151" s="9"/>
    </row>
    <row r="152" spans="1:45" x14ac:dyDescent="0.25">
      <c r="A152" s="34" t="s">
        <v>7</v>
      </c>
      <c r="B152" s="34" t="s">
        <v>128</v>
      </c>
      <c r="C152" s="34" t="s">
        <v>95</v>
      </c>
      <c r="D152" s="34" t="s">
        <v>135</v>
      </c>
      <c r="E152" s="34" t="s">
        <v>13</v>
      </c>
      <c r="F152" s="34">
        <v>671948.5</v>
      </c>
      <c r="G152" s="34" t="s">
        <v>24</v>
      </c>
      <c r="N152" s="56" t="s">
        <v>157</v>
      </c>
      <c r="O152" s="56" t="s">
        <v>12</v>
      </c>
      <c r="P152" s="56" t="s">
        <v>55</v>
      </c>
      <c r="Q152" s="56" t="s">
        <v>96</v>
      </c>
      <c r="R152" s="9">
        <v>22630</v>
      </c>
      <c r="T152" s="56" t="str">
        <f t="shared" si="20"/>
        <v>2018Kronobergs län65+kvinnor</v>
      </c>
      <c r="U152" s="9">
        <f t="shared" si="21"/>
        <v>22630</v>
      </c>
      <c r="AR152" s="56"/>
      <c r="AS152" s="9"/>
    </row>
    <row r="153" spans="1:45" x14ac:dyDescent="0.25">
      <c r="A153" s="34" t="s">
        <v>7</v>
      </c>
      <c r="B153" s="34" t="s">
        <v>128</v>
      </c>
      <c r="C153" s="34" t="s">
        <v>95</v>
      </c>
      <c r="D153" s="34" t="s">
        <v>135</v>
      </c>
      <c r="E153" s="34" t="s">
        <v>6</v>
      </c>
      <c r="F153" s="34">
        <v>679559</v>
      </c>
      <c r="G153" s="34" t="s">
        <v>24</v>
      </c>
      <c r="N153" s="56" t="s">
        <v>157</v>
      </c>
      <c r="O153" s="56" t="s">
        <v>12</v>
      </c>
      <c r="P153" s="56" t="s">
        <v>55</v>
      </c>
      <c r="Q153" s="56" t="s">
        <v>95</v>
      </c>
      <c r="R153" s="9">
        <v>20433.5</v>
      </c>
      <c r="T153" s="56" t="str">
        <f t="shared" si="20"/>
        <v>2018Kronobergs län65+män</v>
      </c>
      <c r="U153" s="9">
        <f t="shared" si="21"/>
        <v>20433.5</v>
      </c>
      <c r="AR153" s="56"/>
      <c r="AS153" s="9"/>
    </row>
    <row r="154" spans="1:45" x14ac:dyDescent="0.25">
      <c r="A154" s="34" t="s">
        <v>7</v>
      </c>
      <c r="B154" s="34" t="s">
        <v>128</v>
      </c>
      <c r="C154" s="34" t="s">
        <v>95</v>
      </c>
      <c r="D154" s="34" t="s">
        <v>135</v>
      </c>
      <c r="E154" s="34" t="s">
        <v>157</v>
      </c>
      <c r="F154" s="34">
        <v>682323.5</v>
      </c>
      <c r="G154" s="34" t="s">
        <v>24</v>
      </c>
      <c r="N154" s="56" t="s">
        <v>157</v>
      </c>
      <c r="O154" s="56" t="s">
        <v>7</v>
      </c>
      <c r="P154" s="56" t="s">
        <v>9</v>
      </c>
      <c r="Q154" s="56" t="s">
        <v>96</v>
      </c>
      <c r="R154" s="9">
        <v>1398010.5</v>
      </c>
      <c r="T154" s="56" t="str">
        <f t="shared" si="20"/>
        <v>2018Riket0-24kvinnor</v>
      </c>
      <c r="U154" s="9">
        <f t="shared" si="21"/>
        <v>1398010.5</v>
      </c>
      <c r="AR154" s="56"/>
      <c r="AS154" s="9"/>
    </row>
    <row r="155" spans="1:45" x14ac:dyDescent="0.25">
      <c r="A155" s="34" t="s">
        <v>7</v>
      </c>
      <c r="B155" s="34" t="s">
        <v>128</v>
      </c>
      <c r="C155" s="34" t="s">
        <v>95</v>
      </c>
      <c r="D155" s="34" t="s">
        <v>135</v>
      </c>
      <c r="E155" s="34" t="s">
        <v>161</v>
      </c>
      <c r="F155" s="34">
        <v>681946.5</v>
      </c>
      <c r="G155" s="34" t="s">
        <v>24</v>
      </c>
      <c r="N155" s="56" t="s">
        <v>157</v>
      </c>
      <c r="O155" s="56" t="s">
        <v>7</v>
      </c>
      <c r="P155" s="56" t="s">
        <v>9</v>
      </c>
      <c r="Q155" s="56" t="s">
        <v>95</v>
      </c>
      <c r="R155" s="9">
        <v>1499393.5</v>
      </c>
      <c r="T155" s="56" t="str">
        <f t="shared" si="20"/>
        <v>2018Riket0-24män</v>
      </c>
      <c r="U155" s="9">
        <f t="shared" si="21"/>
        <v>1499393.5</v>
      </c>
      <c r="AR155" s="56"/>
      <c r="AS155" s="9"/>
    </row>
    <row r="156" spans="1:45" x14ac:dyDescent="0.25">
      <c r="A156" s="34" t="s">
        <v>7</v>
      </c>
      <c r="B156" s="34" t="s">
        <v>128</v>
      </c>
      <c r="C156" s="34" t="s">
        <v>96</v>
      </c>
      <c r="D156" s="34" t="s">
        <v>135</v>
      </c>
      <c r="E156" s="34" t="s">
        <v>23</v>
      </c>
      <c r="F156" s="34">
        <v>575490</v>
      </c>
      <c r="G156" s="34" t="s">
        <v>24</v>
      </c>
      <c r="N156" s="56" t="s">
        <v>157</v>
      </c>
      <c r="O156" s="56" t="s">
        <v>7</v>
      </c>
      <c r="P156" s="56" t="s">
        <v>24</v>
      </c>
      <c r="Q156" s="56" t="s">
        <v>96</v>
      </c>
      <c r="R156" s="9">
        <v>2553112</v>
      </c>
      <c r="T156" s="56" t="str">
        <f t="shared" si="20"/>
        <v>2018Riket25-64kvinnor</v>
      </c>
      <c r="U156" s="9">
        <f t="shared" si="21"/>
        <v>2553112</v>
      </c>
      <c r="AR156" s="56"/>
      <c r="AS156" s="9"/>
    </row>
    <row r="157" spans="1:45" x14ac:dyDescent="0.25">
      <c r="A157" s="34" t="s">
        <v>7</v>
      </c>
      <c r="B157" s="34" t="s">
        <v>128</v>
      </c>
      <c r="C157" s="34" t="s">
        <v>96</v>
      </c>
      <c r="D157" s="34" t="s">
        <v>135</v>
      </c>
      <c r="E157" s="34" t="s">
        <v>22</v>
      </c>
      <c r="F157" s="34">
        <v>577799.5</v>
      </c>
      <c r="G157" s="34" t="s">
        <v>24</v>
      </c>
      <c r="N157" s="56" t="s">
        <v>157</v>
      </c>
      <c r="O157" s="56" t="s">
        <v>7</v>
      </c>
      <c r="P157" s="56" t="s">
        <v>24</v>
      </c>
      <c r="Q157" s="56" t="s">
        <v>95</v>
      </c>
      <c r="R157" s="9">
        <v>2648023</v>
      </c>
      <c r="T157" s="56" t="str">
        <f t="shared" si="20"/>
        <v>2018Riket25-64män</v>
      </c>
      <c r="U157" s="9">
        <f t="shared" si="21"/>
        <v>2648023</v>
      </c>
      <c r="AR157" s="56"/>
      <c r="AS157" s="9"/>
    </row>
    <row r="158" spans="1:45" x14ac:dyDescent="0.25">
      <c r="A158" s="34" t="s">
        <v>7</v>
      </c>
      <c r="B158" s="34" t="s">
        <v>128</v>
      </c>
      <c r="C158" s="34" t="s">
        <v>96</v>
      </c>
      <c r="D158" s="34" t="s">
        <v>135</v>
      </c>
      <c r="E158" s="34" t="s">
        <v>21</v>
      </c>
      <c r="F158" s="34">
        <v>582754</v>
      </c>
      <c r="G158" s="34" t="s">
        <v>24</v>
      </c>
      <c r="N158" s="56" t="s">
        <v>157</v>
      </c>
      <c r="O158" s="56" t="s">
        <v>7</v>
      </c>
      <c r="P158" s="56" t="s">
        <v>55</v>
      </c>
      <c r="Q158" s="56" t="s">
        <v>96</v>
      </c>
      <c r="R158" s="9">
        <v>1111541</v>
      </c>
      <c r="T158" s="56" t="str">
        <f t="shared" si="20"/>
        <v>2018Riket65+kvinnor</v>
      </c>
      <c r="U158" s="9">
        <f t="shared" si="21"/>
        <v>1111541</v>
      </c>
      <c r="AR158" s="56"/>
      <c r="AS158" s="9"/>
    </row>
    <row r="159" spans="1:45" x14ac:dyDescent="0.25">
      <c r="A159" s="34" t="s">
        <v>7</v>
      </c>
      <c r="B159" s="34" t="s">
        <v>128</v>
      </c>
      <c r="C159" s="34" t="s">
        <v>96</v>
      </c>
      <c r="D159" s="34" t="s">
        <v>135</v>
      </c>
      <c r="E159" s="34" t="s">
        <v>20</v>
      </c>
      <c r="F159" s="34">
        <v>594344</v>
      </c>
      <c r="G159" s="34" t="s">
        <v>24</v>
      </c>
      <c r="N159" s="56" t="s">
        <v>157</v>
      </c>
      <c r="O159" s="56" t="s">
        <v>7</v>
      </c>
      <c r="P159" s="56" t="s">
        <v>55</v>
      </c>
      <c r="Q159" s="56" t="s">
        <v>95</v>
      </c>
      <c r="R159" s="9">
        <v>965133.5</v>
      </c>
      <c r="T159" s="56" t="str">
        <f t="shared" si="20"/>
        <v>2018Riket65+män</v>
      </c>
      <c r="U159" s="9">
        <f t="shared" si="21"/>
        <v>965133.5</v>
      </c>
      <c r="AR159" s="56"/>
      <c r="AS159" s="9"/>
    </row>
    <row r="160" spans="1:45" x14ac:dyDescent="0.25">
      <c r="A160" s="34" t="s">
        <v>7</v>
      </c>
      <c r="B160" s="34" t="s">
        <v>128</v>
      </c>
      <c r="C160" s="34" t="s">
        <v>96</v>
      </c>
      <c r="D160" s="34" t="s">
        <v>135</v>
      </c>
      <c r="E160" s="34" t="s">
        <v>19</v>
      </c>
      <c r="F160" s="34">
        <v>604493.5</v>
      </c>
      <c r="G160" s="34" t="s">
        <v>24</v>
      </c>
      <c r="N160" s="56" t="s">
        <v>161</v>
      </c>
      <c r="O160" s="56" t="s">
        <v>12</v>
      </c>
      <c r="P160" s="56" t="s">
        <v>9</v>
      </c>
      <c r="Q160" s="56" t="s">
        <v>96</v>
      </c>
      <c r="R160" s="9">
        <v>28276.5</v>
      </c>
      <c r="T160" s="56" t="str">
        <f t="shared" si="20"/>
        <v>2019Kronobergs län0-24kvinnor</v>
      </c>
      <c r="U160" s="9">
        <f t="shared" si="21"/>
        <v>28276.5</v>
      </c>
      <c r="AR160" s="56"/>
      <c r="AS160" s="9"/>
    </row>
    <row r="161" spans="1:45" x14ac:dyDescent="0.25">
      <c r="A161" s="34" t="s">
        <v>7</v>
      </c>
      <c r="B161" s="34" t="s">
        <v>128</v>
      </c>
      <c r="C161" s="34" t="s">
        <v>96</v>
      </c>
      <c r="D161" s="34" t="s">
        <v>135</v>
      </c>
      <c r="E161" s="34" t="s">
        <v>18</v>
      </c>
      <c r="F161" s="34">
        <v>614130</v>
      </c>
      <c r="G161" s="34" t="s">
        <v>24</v>
      </c>
      <c r="N161" s="56" t="s">
        <v>161</v>
      </c>
      <c r="O161" s="56" t="s">
        <v>12</v>
      </c>
      <c r="P161" s="56" t="s">
        <v>9</v>
      </c>
      <c r="Q161" s="56" t="s">
        <v>95</v>
      </c>
      <c r="R161" s="9">
        <v>30788.5</v>
      </c>
      <c r="T161" s="56" t="str">
        <f t="shared" si="20"/>
        <v>2019Kronobergs län0-24män</v>
      </c>
      <c r="U161" s="9">
        <f t="shared" si="21"/>
        <v>30788.5</v>
      </c>
      <c r="AR161" s="56"/>
      <c r="AS161" s="9"/>
    </row>
    <row r="162" spans="1:45" x14ac:dyDescent="0.25">
      <c r="A162" s="34" t="s">
        <v>7</v>
      </c>
      <c r="B162" s="34" t="s">
        <v>128</v>
      </c>
      <c r="C162" s="34" t="s">
        <v>96</v>
      </c>
      <c r="D162" s="34" t="s">
        <v>135</v>
      </c>
      <c r="E162" s="34" t="s">
        <v>17</v>
      </c>
      <c r="F162" s="34">
        <v>623103.5</v>
      </c>
      <c r="G162" s="34" t="s">
        <v>24</v>
      </c>
      <c r="N162" s="56" t="s">
        <v>161</v>
      </c>
      <c r="O162" s="56" t="s">
        <v>12</v>
      </c>
      <c r="P162" s="56" t="s">
        <v>24</v>
      </c>
      <c r="Q162" s="56" t="s">
        <v>96</v>
      </c>
      <c r="R162" s="9">
        <v>47293</v>
      </c>
      <c r="T162" s="56" t="str">
        <f t="shared" si="20"/>
        <v>2019Kronobergs län25-64kvinnor</v>
      </c>
      <c r="U162" s="9">
        <f t="shared" si="21"/>
        <v>47293</v>
      </c>
      <c r="AR162" s="56"/>
      <c r="AS162" s="9"/>
    </row>
    <row r="163" spans="1:45" x14ac:dyDescent="0.25">
      <c r="A163" s="34" t="s">
        <v>7</v>
      </c>
      <c r="B163" s="34" t="s">
        <v>128</v>
      </c>
      <c r="C163" s="34" t="s">
        <v>96</v>
      </c>
      <c r="D163" s="34" t="s">
        <v>135</v>
      </c>
      <c r="E163" s="34" t="s">
        <v>16</v>
      </c>
      <c r="F163" s="34">
        <v>630666.5</v>
      </c>
      <c r="G163" s="34" t="s">
        <v>24</v>
      </c>
      <c r="N163" s="56" t="s">
        <v>161</v>
      </c>
      <c r="O163" s="56" t="s">
        <v>12</v>
      </c>
      <c r="P163" s="56" t="s">
        <v>24</v>
      </c>
      <c r="Q163" s="56" t="s">
        <v>95</v>
      </c>
      <c r="R163" s="9">
        <v>50779.5</v>
      </c>
      <c r="T163" s="56" t="str">
        <f t="shared" si="20"/>
        <v>2019Kronobergs län25-64män</v>
      </c>
      <c r="U163" s="9">
        <f t="shared" si="21"/>
        <v>50779.5</v>
      </c>
      <c r="AR163" s="56"/>
      <c r="AS163" s="9"/>
    </row>
    <row r="164" spans="1:45" x14ac:dyDescent="0.25">
      <c r="A164" s="34" t="s">
        <v>7</v>
      </c>
      <c r="B164" s="34" t="s">
        <v>128</v>
      </c>
      <c r="C164" s="34" t="s">
        <v>96</v>
      </c>
      <c r="D164" s="34" t="s">
        <v>135</v>
      </c>
      <c r="E164" s="34" t="s">
        <v>15</v>
      </c>
      <c r="F164" s="34">
        <v>635872</v>
      </c>
      <c r="G164" s="34" t="s">
        <v>24</v>
      </c>
      <c r="N164" s="56" t="s">
        <v>161</v>
      </c>
      <c r="O164" s="56" t="s">
        <v>12</v>
      </c>
      <c r="P164" s="56" t="s">
        <v>55</v>
      </c>
      <c r="Q164" s="56" t="s">
        <v>96</v>
      </c>
      <c r="R164" s="9">
        <v>22825</v>
      </c>
      <c r="T164" s="56" t="str">
        <f t="shared" si="20"/>
        <v>2019Kronobergs län65+kvinnor</v>
      </c>
      <c r="U164" s="9">
        <f t="shared" si="21"/>
        <v>22825</v>
      </c>
      <c r="AR164" s="56"/>
      <c r="AS164" s="9"/>
    </row>
    <row r="165" spans="1:45" x14ac:dyDescent="0.25">
      <c r="A165" s="34" t="s">
        <v>7</v>
      </c>
      <c r="B165" s="34" t="s">
        <v>128</v>
      </c>
      <c r="C165" s="34" t="s">
        <v>96</v>
      </c>
      <c r="D165" s="34" t="s">
        <v>135</v>
      </c>
      <c r="E165" s="34" t="s">
        <v>14</v>
      </c>
      <c r="F165" s="34">
        <v>642618</v>
      </c>
      <c r="G165" s="34" t="s">
        <v>24</v>
      </c>
      <c r="N165" s="56" t="s">
        <v>161</v>
      </c>
      <c r="O165" s="56" t="s">
        <v>12</v>
      </c>
      <c r="P165" s="56" t="s">
        <v>55</v>
      </c>
      <c r="Q165" s="56" t="s">
        <v>95</v>
      </c>
      <c r="R165" s="9">
        <v>20715</v>
      </c>
      <c r="T165" s="56" t="str">
        <f t="shared" si="20"/>
        <v>2019Kronobergs län65+män</v>
      </c>
      <c r="U165" s="9">
        <f t="shared" si="21"/>
        <v>20715</v>
      </c>
      <c r="AR165" s="56"/>
      <c r="AS165" s="9"/>
    </row>
    <row r="166" spans="1:45" x14ac:dyDescent="0.25">
      <c r="A166" s="34" t="s">
        <v>7</v>
      </c>
      <c r="B166" s="34" t="s">
        <v>128</v>
      </c>
      <c r="C166" s="34" t="s">
        <v>96</v>
      </c>
      <c r="D166" s="34" t="s">
        <v>135</v>
      </c>
      <c r="E166" s="34" t="s">
        <v>13</v>
      </c>
      <c r="F166" s="34">
        <v>651306.5</v>
      </c>
      <c r="G166" s="34" t="s">
        <v>24</v>
      </c>
      <c r="N166" s="56" t="s">
        <v>161</v>
      </c>
      <c r="O166" s="56" t="s">
        <v>7</v>
      </c>
      <c r="P166" s="56" t="s">
        <v>9</v>
      </c>
      <c r="Q166" s="56" t="s">
        <v>96</v>
      </c>
      <c r="R166" s="9">
        <v>1405474.5</v>
      </c>
      <c r="T166" s="56" t="str">
        <f t="shared" si="20"/>
        <v>2019Riket0-24kvinnor</v>
      </c>
      <c r="U166" s="9">
        <f t="shared" si="21"/>
        <v>1405474.5</v>
      </c>
      <c r="AR166" s="56"/>
      <c r="AS166" s="9"/>
    </row>
    <row r="167" spans="1:45" x14ac:dyDescent="0.25">
      <c r="A167" s="34" t="s">
        <v>7</v>
      </c>
      <c r="B167" s="34" t="s">
        <v>128</v>
      </c>
      <c r="C167" s="34" t="s">
        <v>96</v>
      </c>
      <c r="D167" s="34" t="s">
        <v>135</v>
      </c>
      <c r="E167" s="34" t="s">
        <v>6</v>
      </c>
      <c r="F167" s="34">
        <v>658640</v>
      </c>
      <c r="G167" s="34" t="s">
        <v>24</v>
      </c>
      <c r="N167" s="56" t="s">
        <v>161</v>
      </c>
      <c r="O167" s="56" t="s">
        <v>7</v>
      </c>
      <c r="P167" s="56" t="s">
        <v>9</v>
      </c>
      <c r="Q167" s="56" t="s">
        <v>95</v>
      </c>
      <c r="R167" s="9">
        <v>1511173</v>
      </c>
      <c r="T167" s="56" t="str">
        <f t="shared" si="20"/>
        <v>2019Riket0-24män</v>
      </c>
      <c r="U167" s="9">
        <f t="shared" si="21"/>
        <v>1511173</v>
      </c>
      <c r="AR167" s="56"/>
      <c r="AS167" s="9"/>
    </row>
    <row r="168" spans="1:45" x14ac:dyDescent="0.25">
      <c r="A168" s="34" t="s">
        <v>7</v>
      </c>
      <c r="B168" s="34" t="s">
        <v>128</v>
      </c>
      <c r="C168" s="34" t="s">
        <v>96</v>
      </c>
      <c r="D168" s="34" t="s">
        <v>135</v>
      </c>
      <c r="E168" s="34" t="s">
        <v>157</v>
      </c>
      <c r="F168" s="34">
        <v>662388.5</v>
      </c>
      <c r="G168" s="34" t="s">
        <v>24</v>
      </c>
      <c r="N168" s="56" t="s">
        <v>161</v>
      </c>
      <c r="O168" s="56" t="s">
        <v>7</v>
      </c>
      <c r="P168" s="56" t="s">
        <v>24</v>
      </c>
      <c r="Q168" s="56" t="s">
        <v>96</v>
      </c>
      <c r="R168" s="9">
        <v>2580021</v>
      </c>
      <c r="T168" s="56" t="str">
        <f t="shared" si="20"/>
        <v>2019Riket25-64kvinnor</v>
      </c>
      <c r="U168" s="9">
        <f t="shared" si="21"/>
        <v>2580021</v>
      </c>
      <c r="AR168" s="56"/>
      <c r="AS168" s="9"/>
    </row>
    <row r="169" spans="1:45" x14ac:dyDescent="0.25">
      <c r="A169" s="34" t="s">
        <v>7</v>
      </c>
      <c r="B169" s="34" t="s">
        <v>128</v>
      </c>
      <c r="C169" s="34" t="s">
        <v>96</v>
      </c>
      <c r="D169" s="34" t="s">
        <v>135</v>
      </c>
      <c r="E169" s="34" t="s">
        <v>161</v>
      </c>
      <c r="F169" s="34">
        <v>661928</v>
      </c>
      <c r="G169" s="34" t="s">
        <v>24</v>
      </c>
      <c r="N169" s="56" t="s">
        <v>161</v>
      </c>
      <c r="O169" s="56" t="s">
        <v>7</v>
      </c>
      <c r="P169" s="56" t="s">
        <v>24</v>
      </c>
      <c r="Q169" s="56" t="s">
        <v>95</v>
      </c>
      <c r="R169" s="9">
        <v>2677215.5</v>
      </c>
      <c r="T169" s="56" t="str">
        <f t="shared" si="20"/>
        <v>2019Riket25-64män</v>
      </c>
      <c r="U169" s="9">
        <f t="shared" si="21"/>
        <v>2677215.5</v>
      </c>
      <c r="AR169" s="56"/>
      <c r="AS169" s="9"/>
    </row>
    <row r="170" spans="1:45" x14ac:dyDescent="0.25">
      <c r="A170" s="34" t="s">
        <v>7</v>
      </c>
      <c r="B170" s="34" t="s">
        <v>129</v>
      </c>
      <c r="C170" s="34" t="s">
        <v>95</v>
      </c>
      <c r="D170" s="34" t="s">
        <v>135</v>
      </c>
      <c r="E170" s="34" t="s">
        <v>23</v>
      </c>
      <c r="F170" s="34">
        <v>613505</v>
      </c>
      <c r="G170" s="34" t="s">
        <v>24</v>
      </c>
      <c r="N170" s="56" t="s">
        <v>161</v>
      </c>
      <c r="O170" s="56" t="s">
        <v>7</v>
      </c>
      <c r="P170" s="56" t="s">
        <v>55</v>
      </c>
      <c r="Q170" s="56" t="s">
        <v>96</v>
      </c>
      <c r="R170" s="9">
        <v>1124265.5</v>
      </c>
      <c r="T170" s="56" t="str">
        <f t="shared" si="20"/>
        <v>2019Riket65+kvinnor</v>
      </c>
      <c r="U170" s="9">
        <f t="shared" si="21"/>
        <v>1124265.5</v>
      </c>
      <c r="AR170" s="56"/>
      <c r="AS170" s="9"/>
    </row>
    <row r="171" spans="1:45" x14ac:dyDescent="0.25">
      <c r="A171" s="34" t="s">
        <v>7</v>
      </c>
      <c r="B171" s="34" t="s">
        <v>129</v>
      </c>
      <c r="C171" s="34" t="s">
        <v>95</v>
      </c>
      <c r="D171" s="34" t="s">
        <v>135</v>
      </c>
      <c r="E171" s="34" t="s">
        <v>22</v>
      </c>
      <c r="F171" s="34">
        <v>614166.5</v>
      </c>
      <c r="G171" s="34" t="s">
        <v>24</v>
      </c>
      <c r="N171" s="56" t="s">
        <v>161</v>
      </c>
      <c r="O171" s="56" t="s">
        <v>7</v>
      </c>
      <c r="P171" s="56" t="s">
        <v>55</v>
      </c>
      <c r="Q171" s="56" t="s">
        <v>95</v>
      </c>
      <c r="R171" s="9">
        <v>980737.5</v>
      </c>
      <c r="T171" s="56" t="str">
        <f t="shared" si="20"/>
        <v>2019Riket65+män</v>
      </c>
      <c r="U171" s="9">
        <f t="shared" si="21"/>
        <v>980737.5</v>
      </c>
      <c r="AR171" s="56"/>
      <c r="AS171" s="9"/>
    </row>
    <row r="172" spans="1:45" x14ac:dyDescent="0.25">
      <c r="A172" s="34" t="s">
        <v>7</v>
      </c>
      <c r="B172" s="34" t="s">
        <v>129</v>
      </c>
      <c r="C172" s="34" t="s">
        <v>95</v>
      </c>
      <c r="D172" s="34" t="s">
        <v>135</v>
      </c>
      <c r="E172" s="34" t="s">
        <v>21</v>
      </c>
      <c r="F172" s="34">
        <v>611222</v>
      </c>
      <c r="G172" s="34" t="s">
        <v>24</v>
      </c>
      <c r="N172" s="56" t="s">
        <v>33</v>
      </c>
      <c r="R172" s="4">
        <v>137253948.5</v>
      </c>
      <c r="AR172" s="56"/>
      <c r="AS172" s="9"/>
    </row>
    <row r="173" spans="1:45" x14ac:dyDescent="0.25">
      <c r="A173" s="34" t="s">
        <v>7</v>
      </c>
      <c r="B173" s="34" t="s">
        <v>129</v>
      </c>
      <c r="C173" s="34" t="s">
        <v>95</v>
      </c>
      <c r="D173" s="34" t="s">
        <v>135</v>
      </c>
      <c r="E173" s="34" t="s">
        <v>20</v>
      </c>
      <c r="F173" s="34">
        <v>602869</v>
      </c>
      <c r="G173" s="34" t="s">
        <v>24</v>
      </c>
      <c r="AR173" s="56"/>
      <c r="AS173" s="9"/>
    </row>
    <row r="174" spans="1:45" x14ac:dyDescent="0.25">
      <c r="A174" s="34" t="s">
        <v>7</v>
      </c>
      <c r="B174" s="34" t="s">
        <v>129</v>
      </c>
      <c r="C174" s="34" t="s">
        <v>95</v>
      </c>
      <c r="D174" s="34" t="s">
        <v>135</v>
      </c>
      <c r="E174" s="34" t="s">
        <v>19</v>
      </c>
      <c r="F174" s="34">
        <v>594751</v>
      </c>
      <c r="G174" s="34" t="s">
        <v>24</v>
      </c>
      <c r="AR174" s="56"/>
      <c r="AS174" s="9"/>
    </row>
    <row r="175" spans="1:45" x14ac:dyDescent="0.25">
      <c r="A175" s="34" t="s">
        <v>7</v>
      </c>
      <c r="B175" s="34" t="s">
        <v>129</v>
      </c>
      <c r="C175" s="34" t="s">
        <v>95</v>
      </c>
      <c r="D175" s="34" t="s">
        <v>135</v>
      </c>
      <c r="E175" s="34" t="s">
        <v>18</v>
      </c>
      <c r="F175" s="34">
        <v>587914</v>
      </c>
      <c r="G175" s="34" t="s">
        <v>24</v>
      </c>
      <c r="AR175" s="56"/>
      <c r="AS175" s="9"/>
    </row>
    <row r="176" spans="1:45" x14ac:dyDescent="0.25">
      <c r="A176" s="34" t="s">
        <v>7</v>
      </c>
      <c r="B176" s="34" t="s">
        <v>129</v>
      </c>
      <c r="C176" s="34" t="s">
        <v>95</v>
      </c>
      <c r="D176" s="34" t="s">
        <v>135</v>
      </c>
      <c r="E176" s="34" t="s">
        <v>17</v>
      </c>
      <c r="F176" s="34">
        <v>581720</v>
      </c>
      <c r="G176" s="34" t="s">
        <v>24</v>
      </c>
      <c r="AR176" s="56"/>
      <c r="AS176" s="9"/>
    </row>
    <row r="177" spans="1:45" x14ac:dyDescent="0.25">
      <c r="A177" s="34" t="s">
        <v>7</v>
      </c>
      <c r="B177" s="34" t="s">
        <v>129</v>
      </c>
      <c r="C177" s="34" t="s">
        <v>95</v>
      </c>
      <c r="D177" s="34" t="s">
        <v>135</v>
      </c>
      <c r="E177" s="34" t="s">
        <v>16</v>
      </c>
      <c r="F177" s="34">
        <v>576212.5</v>
      </c>
      <c r="G177" s="34" t="s">
        <v>24</v>
      </c>
      <c r="AR177" s="56"/>
      <c r="AS177" s="9"/>
    </row>
    <row r="178" spans="1:45" x14ac:dyDescent="0.25">
      <c r="A178" s="34" t="s">
        <v>7</v>
      </c>
      <c r="B178" s="34" t="s">
        <v>129</v>
      </c>
      <c r="C178" s="34" t="s">
        <v>95</v>
      </c>
      <c r="D178" s="34" t="s">
        <v>135</v>
      </c>
      <c r="E178" s="34" t="s">
        <v>15</v>
      </c>
      <c r="F178" s="34">
        <v>573326.5</v>
      </c>
      <c r="G178" s="34" t="s">
        <v>24</v>
      </c>
      <c r="AR178" s="56"/>
      <c r="AS178" s="9"/>
    </row>
    <row r="179" spans="1:45" x14ac:dyDescent="0.25">
      <c r="A179" s="34" t="s">
        <v>7</v>
      </c>
      <c r="B179" s="34" t="s">
        <v>129</v>
      </c>
      <c r="C179" s="34" t="s">
        <v>95</v>
      </c>
      <c r="D179" s="34" t="s">
        <v>135</v>
      </c>
      <c r="E179" s="34" t="s">
        <v>14</v>
      </c>
      <c r="F179" s="34">
        <v>572159.5</v>
      </c>
      <c r="G179" s="34" t="s">
        <v>24</v>
      </c>
      <c r="AR179" s="56"/>
      <c r="AS179" s="9"/>
    </row>
    <row r="180" spans="1:45" x14ac:dyDescent="0.25">
      <c r="A180" s="34" t="s">
        <v>7</v>
      </c>
      <c r="B180" s="34" t="s">
        <v>129</v>
      </c>
      <c r="C180" s="34" t="s">
        <v>95</v>
      </c>
      <c r="D180" s="34" t="s">
        <v>135</v>
      </c>
      <c r="E180" s="34" t="s">
        <v>13</v>
      </c>
      <c r="F180" s="34">
        <v>575087.5</v>
      </c>
      <c r="G180" s="34" t="s">
        <v>24</v>
      </c>
      <c r="AR180" s="56"/>
      <c r="AS180" s="9"/>
    </row>
    <row r="181" spans="1:45" x14ac:dyDescent="0.25">
      <c r="A181" s="34" t="s">
        <v>7</v>
      </c>
      <c r="B181" s="34" t="s">
        <v>129</v>
      </c>
      <c r="C181" s="34" t="s">
        <v>95</v>
      </c>
      <c r="D181" s="34" t="s">
        <v>135</v>
      </c>
      <c r="E181" s="34" t="s">
        <v>6</v>
      </c>
      <c r="F181" s="34">
        <v>579480</v>
      </c>
      <c r="G181" s="34" t="s">
        <v>24</v>
      </c>
      <c r="AR181" s="56"/>
      <c r="AS181" s="9"/>
    </row>
    <row r="182" spans="1:45" x14ac:dyDescent="0.25">
      <c r="A182" s="34" t="s">
        <v>7</v>
      </c>
      <c r="B182" s="34" t="s">
        <v>129</v>
      </c>
      <c r="C182" s="34" t="s">
        <v>95</v>
      </c>
      <c r="D182" s="34" t="s">
        <v>135</v>
      </c>
      <c r="E182" s="34" t="s">
        <v>157</v>
      </c>
      <c r="F182" s="34">
        <v>586737</v>
      </c>
      <c r="G182" s="34" t="s">
        <v>24</v>
      </c>
      <c r="AR182" s="56"/>
      <c r="AS182" s="9"/>
    </row>
    <row r="183" spans="1:45" x14ac:dyDescent="0.25">
      <c r="A183" s="34" t="s">
        <v>7</v>
      </c>
      <c r="B183" s="34" t="s">
        <v>129</v>
      </c>
      <c r="C183" s="34" t="s">
        <v>95</v>
      </c>
      <c r="D183" s="34" t="s">
        <v>135</v>
      </c>
      <c r="E183" s="34" t="s">
        <v>161</v>
      </c>
      <c r="F183" s="34">
        <v>599624.5</v>
      </c>
      <c r="G183" s="34" t="s">
        <v>24</v>
      </c>
      <c r="AR183" s="56"/>
      <c r="AS183" s="9"/>
    </row>
    <row r="184" spans="1:45" x14ac:dyDescent="0.25">
      <c r="A184" s="34" t="s">
        <v>7</v>
      </c>
      <c r="B184" s="34" t="s">
        <v>129</v>
      </c>
      <c r="C184" s="34" t="s">
        <v>96</v>
      </c>
      <c r="D184" s="34" t="s">
        <v>135</v>
      </c>
      <c r="E184" s="34" t="s">
        <v>23</v>
      </c>
      <c r="F184" s="34">
        <v>607520.5</v>
      </c>
      <c r="G184" s="34" t="s">
        <v>24</v>
      </c>
      <c r="AR184" s="56"/>
      <c r="AS184" s="9"/>
    </row>
    <row r="185" spans="1:45" x14ac:dyDescent="0.25">
      <c r="A185" s="34" t="s">
        <v>7</v>
      </c>
      <c r="B185" s="34" t="s">
        <v>129</v>
      </c>
      <c r="C185" s="34" t="s">
        <v>96</v>
      </c>
      <c r="D185" s="34" t="s">
        <v>135</v>
      </c>
      <c r="E185" s="34" t="s">
        <v>22</v>
      </c>
      <c r="F185" s="34">
        <v>609946.5</v>
      </c>
      <c r="G185" s="34" t="s">
        <v>24</v>
      </c>
      <c r="AR185" s="56"/>
      <c r="AS185" s="9"/>
    </row>
    <row r="186" spans="1:45" x14ac:dyDescent="0.25">
      <c r="A186" s="34" t="s">
        <v>7</v>
      </c>
      <c r="B186" s="34" t="s">
        <v>129</v>
      </c>
      <c r="C186" s="34" t="s">
        <v>96</v>
      </c>
      <c r="D186" s="34" t="s">
        <v>135</v>
      </c>
      <c r="E186" s="34" t="s">
        <v>21</v>
      </c>
      <c r="F186" s="34">
        <v>607660.5</v>
      </c>
      <c r="G186" s="34" t="s">
        <v>24</v>
      </c>
      <c r="AR186" s="56"/>
      <c r="AS186" s="9"/>
    </row>
    <row r="187" spans="1:45" x14ac:dyDescent="0.25">
      <c r="A187" s="34" t="s">
        <v>7</v>
      </c>
      <c r="B187" s="34" t="s">
        <v>129</v>
      </c>
      <c r="C187" s="34" t="s">
        <v>96</v>
      </c>
      <c r="D187" s="34" t="s">
        <v>135</v>
      </c>
      <c r="E187" s="34" t="s">
        <v>20</v>
      </c>
      <c r="F187" s="34">
        <v>600670.5</v>
      </c>
      <c r="G187" s="34" t="s">
        <v>24</v>
      </c>
      <c r="AR187" s="56"/>
      <c r="AS187" s="9"/>
    </row>
    <row r="188" spans="1:45" x14ac:dyDescent="0.25">
      <c r="A188" s="34" t="s">
        <v>7</v>
      </c>
      <c r="B188" s="34" t="s">
        <v>129</v>
      </c>
      <c r="C188" s="34" t="s">
        <v>96</v>
      </c>
      <c r="D188" s="34" t="s">
        <v>135</v>
      </c>
      <c r="E188" s="34" t="s">
        <v>19</v>
      </c>
      <c r="F188" s="34">
        <v>593877</v>
      </c>
      <c r="G188" s="34" t="s">
        <v>24</v>
      </c>
      <c r="AR188" s="56"/>
      <c r="AS188" s="9"/>
    </row>
    <row r="189" spans="1:45" x14ac:dyDescent="0.25">
      <c r="A189" s="34" t="s">
        <v>7</v>
      </c>
      <c r="B189" s="34" t="s">
        <v>129</v>
      </c>
      <c r="C189" s="34" t="s">
        <v>96</v>
      </c>
      <c r="D189" s="34" t="s">
        <v>135</v>
      </c>
      <c r="E189" s="34" t="s">
        <v>18</v>
      </c>
      <c r="F189" s="34">
        <v>586664</v>
      </c>
      <c r="G189" s="34" t="s">
        <v>24</v>
      </c>
      <c r="AR189" s="56"/>
      <c r="AS189" s="9"/>
    </row>
    <row r="190" spans="1:45" x14ac:dyDescent="0.25">
      <c r="A190" s="34" t="s">
        <v>7</v>
      </c>
      <c r="B190" s="34" t="s">
        <v>129</v>
      </c>
      <c r="C190" s="34" t="s">
        <v>96</v>
      </c>
      <c r="D190" s="34" t="s">
        <v>135</v>
      </c>
      <c r="E190" s="34" t="s">
        <v>17</v>
      </c>
      <c r="F190" s="34">
        <v>580601.5</v>
      </c>
      <c r="G190" s="34" t="s">
        <v>24</v>
      </c>
      <c r="AR190" s="56"/>
      <c r="AS190" s="9"/>
    </row>
    <row r="191" spans="1:45" x14ac:dyDescent="0.25">
      <c r="A191" s="34" t="s">
        <v>7</v>
      </c>
      <c r="B191" s="34" t="s">
        <v>129</v>
      </c>
      <c r="C191" s="34" t="s">
        <v>96</v>
      </c>
      <c r="D191" s="34" t="s">
        <v>135</v>
      </c>
      <c r="E191" s="34" t="s">
        <v>16</v>
      </c>
      <c r="F191" s="34">
        <v>574120.5</v>
      </c>
      <c r="G191" s="34" t="s">
        <v>24</v>
      </c>
      <c r="AR191" s="56"/>
      <c r="AS191" s="9"/>
    </row>
    <row r="192" spans="1:45" x14ac:dyDescent="0.25">
      <c r="A192" s="34" t="s">
        <v>7</v>
      </c>
      <c r="B192" s="34" t="s">
        <v>129</v>
      </c>
      <c r="C192" s="34" t="s">
        <v>96</v>
      </c>
      <c r="D192" s="34" t="s">
        <v>135</v>
      </c>
      <c r="E192" s="34" t="s">
        <v>15</v>
      </c>
      <c r="F192" s="34">
        <v>570157</v>
      </c>
      <c r="G192" s="34" t="s">
        <v>24</v>
      </c>
      <c r="AR192" s="56"/>
      <c r="AS192" s="9"/>
    </row>
    <row r="193" spans="1:45" x14ac:dyDescent="0.25">
      <c r="A193" s="34" t="s">
        <v>7</v>
      </c>
      <c r="B193" s="34" t="s">
        <v>129</v>
      </c>
      <c r="C193" s="34" t="s">
        <v>96</v>
      </c>
      <c r="D193" s="34" t="s">
        <v>135</v>
      </c>
      <c r="E193" s="34" t="s">
        <v>14</v>
      </c>
      <c r="F193" s="34">
        <v>568782</v>
      </c>
      <c r="G193" s="34" t="s">
        <v>24</v>
      </c>
      <c r="AR193" s="56"/>
      <c r="AS193" s="9"/>
    </row>
    <row r="194" spans="1:45" x14ac:dyDescent="0.25">
      <c r="A194" s="34" t="s">
        <v>7</v>
      </c>
      <c r="B194" s="34" t="s">
        <v>129</v>
      </c>
      <c r="C194" s="34" t="s">
        <v>96</v>
      </c>
      <c r="D194" s="34" t="s">
        <v>135</v>
      </c>
      <c r="E194" s="34" t="s">
        <v>13</v>
      </c>
      <c r="F194" s="34">
        <v>570388.5</v>
      </c>
      <c r="G194" s="34" t="s">
        <v>24</v>
      </c>
      <c r="AR194" s="56"/>
      <c r="AS194" s="9"/>
    </row>
    <row r="195" spans="1:45" x14ac:dyDescent="0.25">
      <c r="A195" s="34" t="s">
        <v>7</v>
      </c>
      <c r="B195" s="34" t="s">
        <v>129</v>
      </c>
      <c r="C195" s="34" t="s">
        <v>96</v>
      </c>
      <c r="D195" s="34" t="s">
        <v>135</v>
      </c>
      <c r="E195" s="34" t="s">
        <v>6</v>
      </c>
      <c r="F195" s="34">
        <v>573853</v>
      </c>
      <c r="G195" s="34" t="s">
        <v>24</v>
      </c>
      <c r="AR195" s="56"/>
      <c r="AS195" s="9"/>
    </row>
    <row r="196" spans="1:45" x14ac:dyDescent="0.25">
      <c r="A196" s="34" t="s">
        <v>7</v>
      </c>
      <c r="B196" s="34" t="s">
        <v>129</v>
      </c>
      <c r="C196" s="34" t="s">
        <v>96</v>
      </c>
      <c r="D196" s="34" t="s">
        <v>135</v>
      </c>
      <c r="E196" s="34" t="s">
        <v>157</v>
      </c>
      <c r="F196" s="34">
        <v>579391</v>
      </c>
      <c r="G196" s="34" t="s">
        <v>24</v>
      </c>
      <c r="AR196" s="56"/>
      <c r="AS196" s="9"/>
    </row>
    <row r="197" spans="1:45" x14ac:dyDescent="0.25">
      <c r="A197" s="34" t="s">
        <v>7</v>
      </c>
      <c r="B197" s="34" t="s">
        <v>129</v>
      </c>
      <c r="C197" s="34" t="s">
        <v>96</v>
      </c>
      <c r="D197" s="34" t="s">
        <v>135</v>
      </c>
      <c r="E197" s="34" t="s">
        <v>161</v>
      </c>
      <c r="F197" s="34">
        <v>591201</v>
      </c>
      <c r="G197" s="34" t="s">
        <v>24</v>
      </c>
      <c r="AR197" s="56"/>
      <c r="AS197" s="9"/>
    </row>
    <row r="198" spans="1:45" x14ac:dyDescent="0.25">
      <c r="A198" s="34" t="s">
        <v>7</v>
      </c>
      <c r="B198" s="34" t="s">
        <v>130</v>
      </c>
      <c r="C198" s="34" t="s">
        <v>95</v>
      </c>
      <c r="D198" s="34" t="s">
        <v>135</v>
      </c>
      <c r="E198" s="34" t="s">
        <v>23</v>
      </c>
      <c r="F198" s="34">
        <v>379557</v>
      </c>
      <c r="G198" s="34" t="s">
        <v>55</v>
      </c>
      <c r="AR198" s="56"/>
      <c r="AS198" s="9"/>
    </row>
    <row r="199" spans="1:45" x14ac:dyDescent="0.25">
      <c r="A199" s="34" t="s">
        <v>7</v>
      </c>
      <c r="B199" s="34" t="s">
        <v>130</v>
      </c>
      <c r="C199" s="34" t="s">
        <v>95</v>
      </c>
      <c r="D199" s="34" t="s">
        <v>135</v>
      </c>
      <c r="E199" s="34" t="s">
        <v>22</v>
      </c>
      <c r="F199" s="34">
        <v>394980.5</v>
      </c>
      <c r="G199" s="34" t="s">
        <v>55</v>
      </c>
      <c r="AR199" s="56"/>
      <c r="AS199" s="9"/>
    </row>
    <row r="200" spans="1:45" x14ac:dyDescent="0.25">
      <c r="A200" s="34" t="s">
        <v>7</v>
      </c>
      <c r="B200" s="34" t="s">
        <v>130</v>
      </c>
      <c r="C200" s="34" t="s">
        <v>95</v>
      </c>
      <c r="D200" s="34" t="s">
        <v>135</v>
      </c>
      <c r="E200" s="34" t="s">
        <v>21</v>
      </c>
      <c r="F200" s="34">
        <v>415543</v>
      </c>
      <c r="G200" s="34" t="s">
        <v>55</v>
      </c>
      <c r="AR200" s="56"/>
      <c r="AS200" s="9"/>
    </row>
    <row r="201" spans="1:45" x14ac:dyDescent="0.25">
      <c r="A201" s="34" t="s">
        <v>7</v>
      </c>
      <c r="B201" s="34" t="s">
        <v>130</v>
      </c>
      <c r="C201" s="34" t="s">
        <v>95</v>
      </c>
      <c r="D201" s="34" t="s">
        <v>135</v>
      </c>
      <c r="E201" s="34" t="s">
        <v>20</v>
      </c>
      <c r="F201" s="34">
        <v>439744.5</v>
      </c>
      <c r="G201" s="34" t="s">
        <v>55</v>
      </c>
      <c r="AR201" s="56"/>
      <c r="AS201" s="9"/>
    </row>
    <row r="202" spans="1:45" x14ac:dyDescent="0.25">
      <c r="A202" s="34" t="s">
        <v>7</v>
      </c>
      <c r="B202" s="34" t="s">
        <v>130</v>
      </c>
      <c r="C202" s="34" t="s">
        <v>95</v>
      </c>
      <c r="D202" s="34" t="s">
        <v>135</v>
      </c>
      <c r="E202" s="34" t="s">
        <v>19</v>
      </c>
      <c r="F202" s="34">
        <v>463290.5</v>
      </c>
      <c r="G202" s="34" t="s">
        <v>55</v>
      </c>
      <c r="AR202" s="56"/>
      <c r="AS202" s="9"/>
    </row>
    <row r="203" spans="1:45" x14ac:dyDescent="0.25">
      <c r="A203" s="34" t="s">
        <v>7</v>
      </c>
      <c r="B203" s="34" t="s">
        <v>130</v>
      </c>
      <c r="C203" s="34" t="s">
        <v>95</v>
      </c>
      <c r="D203" s="34" t="s">
        <v>135</v>
      </c>
      <c r="E203" s="34" t="s">
        <v>18</v>
      </c>
      <c r="F203" s="34">
        <v>485406.5</v>
      </c>
      <c r="G203" s="34" t="s">
        <v>55</v>
      </c>
    </row>
    <row r="204" spans="1:45" x14ac:dyDescent="0.25">
      <c r="A204" s="34" t="s">
        <v>7</v>
      </c>
      <c r="B204" s="34" t="s">
        <v>130</v>
      </c>
      <c r="C204" s="34" t="s">
        <v>95</v>
      </c>
      <c r="D204" s="34" t="s">
        <v>135</v>
      </c>
      <c r="E204" s="34" t="s">
        <v>17</v>
      </c>
      <c r="F204" s="34">
        <v>504970.5</v>
      </c>
      <c r="G204" s="34" t="s">
        <v>55</v>
      </c>
    </row>
    <row r="205" spans="1:45" x14ac:dyDescent="0.25">
      <c r="A205" s="34" t="s">
        <v>7</v>
      </c>
      <c r="B205" s="34" t="s">
        <v>130</v>
      </c>
      <c r="C205" s="34" t="s">
        <v>95</v>
      </c>
      <c r="D205" s="34" t="s">
        <v>135</v>
      </c>
      <c r="E205" s="34" t="s">
        <v>16</v>
      </c>
      <c r="F205" s="34">
        <v>521909</v>
      </c>
      <c r="G205" s="34" t="s">
        <v>55</v>
      </c>
    </row>
    <row r="206" spans="1:45" x14ac:dyDescent="0.25">
      <c r="A206" s="34" t="s">
        <v>7</v>
      </c>
      <c r="B206" s="34" t="s">
        <v>130</v>
      </c>
      <c r="C206" s="34" t="s">
        <v>95</v>
      </c>
      <c r="D206" s="34" t="s">
        <v>135</v>
      </c>
      <c r="E206" s="34" t="s">
        <v>15</v>
      </c>
      <c r="F206" s="34">
        <v>534929</v>
      </c>
      <c r="G206" s="34" t="s">
        <v>55</v>
      </c>
    </row>
    <row r="207" spans="1:45" x14ac:dyDescent="0.25">
      <c r="A207" s="34" t="s">
        <v>7</v>
      </c>
      <c r="B207" s="34" t="s">
        <v>130</v>
      </c>
      <c r="C207" s="34" t="s">
        <v>95</v>
      </c>
      <c r="D207" s="34" t="s">
        <v>135</v>
      </c>
      <c r="E207" s="34" t="s">
        <v>14</v>
      </c>
      <c r="F207" s="34">
        <v>545732.5</v>
      </c>
      <c r="G207" s="34" t="s">
        <v>55</v>
      </c>
    </row>
    <row r="208" spans="1:45" x14ac:dyDescent="0.25">
      <c r="A208" s="34" t="s">
        <v>7</v>
      </c>
      <c r="B208" s="34" t="s">
        <v>130</v>
      </c>
      <c r="C208" s="34" t="s">
        <v>95</v>
      </c>
      <c r="D208" s="34" t="s">
        <v>135</v>
      </c>
      <c r="E208" s="34" t="s">
        <v>13</v>
      </c>
      <c r="F208" s="34">
        <v>551721.5</v>
      </c>
      <c r="G208" s="34" t="s">
        <v>55</v>
      </c>
    </row>
    <row r="209" spans="1:24" x14ac:dyDescent="0.25">
      <c r="A209" s="34" t="s">
        <v>7</v>
      </c>
      <c r="B209" s="34" t="s">
        <v>130</v>
      </c>
      <c r="C209" s="34" t="s">
        <v>95</v>
      </c>
      <c r="D209" s="34" t="s">
        <v>135</v>
      </c>
      <c r="E209" s="34" t="s">
        <v>6</v>
      </c>
      <c r="F209" s="34">
        <v>553133.5</v>
      </c>
      <c r="G209" s="34" t="s">
        <v>55</v>
      </c>
    </row>
    <row r="210" spans="1:24" x14ac:dyDescent="0.25">
      <c r="A210" s="34" t="s">
        <v>7</v>
      </c>
      <c r="B210" s="34" t="s">
        <v>130</v>
      </c>
      <c r="C210" s="34" t="s">
        <v>95</v>
      </c>
      <c r="D210" s="34" t="s">
        <v>135</v>
      </c>
      <c r="E210" s="34" t="s">
        <v>157</v>
      </c>
      <c r="F210" s="34">
        <v>551323</v>
      </c>
      <c r="G210" s="34" t="s">
        <v>55</v>
      </c>
    </row>
    <row r="211" spans="1:24" x14ac:dyDescent="0.25">
      <c r="A211" s="34" t="s">
        <v>7</v>
      </c>
      <c r="B211" s="34" t="s">
        <v>130</v>
      </c>
      <c r="C211" s="34" t="s">
        <v>95</v>
      </c>
      <c r="D211" s="34" t="s">
        <v>135</v>
      </c>
      <c r="E211" s="34" t="s">
        <v>161</v>
      </c>
      <c r="F211" s="34">
        <v>544661.5</v>
      </c>
      <c r="G211" s="34" t="s">
        <v>55</v>
      </c>
    </row>
    <row r="212" spans="1:24" x14ac:dyDescent="0.25">
      <c r="A212" s="34" t="s">
        <v>7</v>
      </c>
      <c r="B212" s="34" t="s">
        <v>130</v>
      </c>
      <c r="C212" s="34" t="s">
        <v>96</v>
      </c>
      <c r="D212" s="34" t="s">
        <v>135</v>
      </c>
      <c r="E212" s="34" t="s">
        <v>23</v>
      </c>
      <c r="F212" s="34">
        <v>407810</v>
      </c>
      <c r="G212" s="34" t="s">
        <v>55</v>
      </c>
    </row>
    <row r="213" spans="1:24" x14ac:dyDescent="0.25">
      <c r="A213" s="34" t="s">
        <v>7</v>
      </c>
      <c r="B213" s="34" t="s">
        <v>130</v>
      </c>
      <c r="C213" s="34" t="s">
        <v>96</v>
      </c>
      <c r="D213" s="34" t="s">
        <v>135</v>
      </c>
      <c r="E213" s="34" t="s">
        <v>22</v>
      </c>
      <c r="F213" s="34">
        <v>419365.5</v>
      </c>
      <c r="G213" s="34" t="s">
        <v>55</v>
      </c>
    </row>
    <row r="214" spans="1:24" x14ac:dyDescent="0.25">
      <c r="A214" s="34" t="s">
        <v>7</v>
      </c>
      <c r="B214" s="34" t="s">
        <v>130</v>
      </c>
      <c r="C214" s="34" t="s">
        <v>96</v>
      </c>
      <c r="D214" s="34" t="s">
        <v>135</v>
      </c>
      <c r="E214" s="34" t="s">
        <v>21</v>
      </c>
      <c r="F214" s="34">
        <v>437533.5</v>
      </c>
      <c r="G214" s="34" t="s">
        <v>55</v>
      </c>
    </row>
    <row r="215" spans="1:24" x14ac:dyDescent="0.25">
      <c r="A215" s="34" t="s">
        <v>7</v>
      </c>
      <c r="B215" s="34" t="s">
        <v>130</v>
      </c>
      <c r="C215" s="34" t="s">
        <v>96</v>
      </c>
      <c r="D215" s="34" t="s">
        <v>135</v>
      </c>
      <c r="E215" s="34" t="s">
        <v>20</v>
      </c>
      <c r="F215" s="34">
        <v>458725</v>
      </c>
      <c r="G215" s="34" t="s">
        <v>55</v>
      </c>
    </row>
    <row r="216" spans="1:24" x14ac:dyDescent="0.25">
      <c r="A216" s="34" t="s">
        <v>7</v>
      </c>
      <c r="B216" s="34" t="s">
        <v>130</v>
      </c>
      <c r="C216" s="34" t="s">
        <v>96</v>
      </c>
      <c r="D216" s="34" t="s">
        <v>135</v>
      </c>
      <c r="E216" s="34" t="s">
        <v>19</v>
      </c>
      <c r="F216" s="34">
        <v>480524.5</v>
      </c>
      <c r="G216" s="34" t="s">
        <v>55</v>
      </c>
    </row>
    <row r="217" spans="1:24" x14ac:dyDescent="0.25">
      <c r="A217" s="34" t="s">
        <v>7</v>
      </c>
      <c r="B217" s="34" t="s">
        <v>130</v>
      </c>
      <c r="C217" s="34" t="s">
        <v>96</v>
      </c>
      <c r="D217" s="34" t="s">
        <v>135</v>
      </c>
      <c r="E217" s="34" t="s">
        <v>18</v>
      </c>
      <c r="F217" s="34">
        <v>501127.5</v>
      </c>
      <c r="G217" s="34" t="s">
        <v>55</v>
      </c>
    </row>
    <row r="218" spans="1:24" x14ac:dyDescent="0.25">
      <c r="A218" s="34" t="s">
        <v>7</v>
      </c>
      <c r="B218" s="34" t="s">
        <v>130</v>
      </c>
      <c r="C218" s="34" t="s">
        <v>96</v>
      </c>
      <c r="D218" s="34" t="s">
        <v>135</v>
      </c>
      <c r="E218" s="34" t="s">
        <v>17</v>
      </c>
      <c r="F218" s="34">
        <v>520365</v>
      </c>
      <c r="G218" s="34" t="s">
        <v>55</v>
      </c>
    </row>
    <row r="219" spans="1:24" x14ac:dyDescent="0.25">
      <c r="A219" s="34" t="s">
        <v>7</v>
      </c>
      <c r="B219" s="34" t="s">
        <v>130</v>
      </c>
      <c r="C219" s="34" t="s">
        <v>96</v>
      </c>
      <c r="D219" s="34" t="s">
        <v>135</v>
      </c>
      <c r="E219" s="34" t="s">
        <v>16</v>
      </c>
      <c r="F219" s="34">
        <v>537161</v>
      </c>
      <c r="G219" s="34" t="s">
        <v>55</v>
      </c>
    </row>
    <row r="220" spans="1:24" x14ac:dyDescent="0.25">
      <c r="A220" s="34" t="s">
        <v>7</v>
      </c>
      <c r="B220" s="34" t="s">
        <v>130</v>
      </c>
      <c r="C220" s="34" t="s">
        <v>96</v>
      </c>
      <c r="D220" s="34" t="s">
        <v>135</v>
      </c>
      <c r="E220" s="34" t="s">
        <v>15</v>
      </c>
      <c r="F220" s="34">
        <v>550453</v>
      </c>
      <c r="G220" s="34" t="s">
        <v>55</v>
      </c>
    </row>
    <row r="221" spans="1:24" x14ac:dyDescent="0.25">
      <c r="A221" s="34" t="s">
        <v>7</v>
      </c>
      <c r="B221" s="34" t="s">
        <v>130</v>
      </c>
      <c r="C221" s="34" t="s">
        <v>96</v>
      </c>
      <c r="D221" s="34" t="s">
        <v>135</v>
      </c>
      <c r="E221" s="34" t="s">
        <v>14</v>
      </c>
      <c r="F221" s="34">
        <v>561661</v>
      </c>
      <c r="G221" s="34" t="s">
        <v>55</v>
      </c>
    </row>
    <row r="222" spans="1:24" x14ac:dyDescent="0.25">
      <c r="A222" s="34" t="s">
        <v>7</v>
      </c>
      <c r="B222" s="34" t="s">
        <v>130</v>
      </c>
      <c r="C222" s="34" t="s">
        <v>96</v>
      </c>
      <c r="D222" s="34" t="s">
        <v>135</v>
      </c>
      <c r="E222" s="34" t="s">
        <v>13</v>
      </c>
      <c r="F222" s="34">
        <v>568767.5</v>
      </c>
      <c r="G222" s="34" t="s">
        <v>55</v>
      </c>
    </row>
    <row r="223" spans="1:24" x14ac:dyDescent="0.25">
      <c r="A223" s="34" t="s">
        <v>7</v>
      </c>
      <c r="B223" s="34" t="s">
        <v>130</v>
      </c>
      <c r="C223" s="34" t="s">
        <v>96</v>
      </c>
      <c r="D223" s="34" t="s">
        <v>135</v>
      </c>
      <c r="E223" s="34" t="s">
        <v>6</v>
      </c>
      <c r="F223" s="34">
        <v>571023</v>
      </c>
      <c r="G223" s="34" t="s">
        <v>55</v>
      </c>
      <c r="W223" s="56" t="str">
        <f t="shared" ref="W223:W246" si="22">N223&amp;O223&amp;P223&amp;Q223</f>
        <v/>
      </c>
      <c r="X223" s="9">
        <f t="shared" ref="X223:X246" si="23">R223</f>
        <v>0</v>
      </c>
    </row>
    <row r="224" spans="1:24" x14ac:dyDescent="0.25">
      <c r="A224" s="34" t="s">
        <v>7</v>
      </c>
      <c r="B224" s="34" t="s">
        <v>130</v>
      </c>
      <c r="C224" s="34" t="s">
        <v>96</v>
      </c>
      <c r="D224" s="34" t="s">
        <v>135</v>
      </c>
      <c r="E224" s="34" t="s">
        <v>157</v>
      </c>
      <c r="F224" s="34">
        <v>569075.5</v>
      </c>
      <c r="G224" s="34" t="s">
        <v>55</v>
      </c>
      <c r="W224" s="56" t="str">
        <f t="shared" si="22"/>
        <v/>
      </c>
      <c r="X224" s="9">
        <f t="shared" si="23"/>
        <v>0</v>
      </c>
    </row>
    <row r="225" spans="1:24" x14ac:dyDescent="0.25">
      <c r="A225" s="34" t="s">
        <v>7</v>
      </c>
      <c r="B225" s="34" t="s">
        <v>130</v>
      </c>
      <c r="C225" s="34" t="s">
        <v>96</v>
      </c>
      <c r="D225" s="34" t="s">
        <v>135</v>
      </c>
      <c r="E225" s="34" t="s">
        <v>161</v>
      </c>
      <c r="F225" s="34">
        <v>562834</v>
      </c>
      <c r="G225" s="34" t="s">
        <v>55</v>
      </c>
      <c r="W225" s="56" t="str">
        <f t="shared" si="22"/>
        <v/>
      </c>
      <c r="X225" s="9">
        <f t="shared" si="23"/>
        <v>0</v>
      </c>
    </row>
    <row r="226" spans="1:24" x14ac:dyDescent="0.25">
      <c r="A226" s="34" t="s">
        <v>7</v>
      </c>
      <c r="B226" s="34" t="s">
        <v>131</v>
      </c>
      <c r="C226" s="34" t="s">
        <v>95</v>
      </c>
      <c r="D226" s="34" t="s">
        <v>135</v>
      </c>
      <c r="E226" s="34" t="s">
        <v>23</v>
      </c>
      <c r="F226" s="34">
        <v>244375</v>
      </c>
      <c r="G226" s="34" t="s">
        <v>55</v>
      </c>
      <c r="W226" s="56" t="str">
        <f t="shared" si="22"/>
        <v/>
      </c>
      <c r="X226" s="9">
        <f t="shared" si="23"/>
        <v>0</v>
      </c>
    </row>
    <row r="227" spans="1:24" x14ac:dyDescent="0.25">
      <c r="A227" s="34" t="s">
        <v>7</v>
      </c>
      <c r="B227" s="34" t="s">
        <v>131</v>
      </c>
      <c r="C227" s="34" t="s">
        <v>95</v>
      </c>
      <c r="D227" s="34" t="s">
        <v>135</v>
      </c>
      <c r="E227" s="34" t="s">
        <v>22</v>
      </c>
      <c r="F227" s="34">
        <v>244037</v>
      </c>
      <c r="G227" s="34" t="s">
        <v>55</v>
      </c>
      <c r="W227" s="56" t="str">
        <f t="shared" si="22"/>
        <v/>
      </c>
      <c r="X227" s="9">
        <f t="shared" si="23"/>
        <v>0</v>
      </c>
    </row>
    <row r="228" spans="1:24" x14ac:dyDescent="0.25">
      <c r="A228" s="34" t="s">
        <v>7</v>
      </c>
      <c r="B228" s="34" t="s">
        <v>131</v>
      </c>
      <c r="C228" s="34" t="s">
        <v>95</v>
      </c>
      <c r="D228" s="34" t="s">
        <v>135</v>
      </c>
      <c r="E228" s="34" t="s">
        <v>21</v>
      </c>
      <c r="F228" s="34">
        <v>242355</v>
      </c>
      <c r="G228" s="34" t="s">
        <v>55</v>
      </c>
      <c r="W228" s="56" t="str">
        <f t="shared" si="22"/>
        <v/>
      </c>
      <c r="X228" s="9">
        <f t="shared" si="23"/>
        <v>0</v>
      </c>
    </row>
    <row r="229" spans="1:24" x14ac:dyDescent="0.25">
      <c r="A229" s="34" t="s">
        <v>7</v>
      </c>
      <c r="B229" s="34" t="s">
        <v>131</v>
      </c>
      <c r="C229" s="34" t="s">
        <v>95</v>
      </c>
      <c r="D229" s="34" t="s">
        <v>135</v>
      </c>
      <c r="E229" s="34" t="s">
        <v>20</v>
      </c>
      <c r="F229" s="34">
        <v>242090</v>
      </c>
      <c r="G229" s="34" t="s">
        <v>55</v>
      </c>
      <c r="W229" s="56" t="str">
        <f t="shared" si="22"/>
        <v/>
      </c>
      <c r="X229" s="9">
        <f t="shared" si="23"/>
        <v>0</v>
      </c>
    </row>
    <row r="230" spans="1:24" x14ac:dyDescent="0.25">
      <c r="A230" s="34" t="s">
        <v>7</v>
      </c>
      <c r="B230" s="34" t="s">
        <v>131</v>
      </c>
      <c r="C230" s="34" t="s">
        <v>95</v>
      </c>
      <c r="D230" s="34" t="s">
        <v>135</v>
      </c>
      <c r="E230" s="34" t="s">
        <v>19</v>
      </c>
      <c r="F230" s="34">
        <v>243365</v>
      </c>
      <c r="G230" s="34" t="s">
        <v>55</v>
      </c>
      <c r="W230" s="56" t="str">
        <f t="shared" si="22"/>
        <v/>
      </c>
      <c r="X230" s="9">
        <f t="shared" si="23"/>
        <v>0</v>
      </c>
    </row>
    <row r="231" spans="1:24" x14ac:dyDescent="0.25">
      <c r="A231" s="34" t="s">
        <v>7</v>
      </c>
      <c r="B231" s="34" t="s">
        <v>131</v>
      </c>
      <c r="C231" s="34" t="s">
        <v>95</v>
      </c>
      <c r="D231" s="34" t="s">
        <v>135</v>
      </c>
      <c r="E231" s="34" t="s">
        <v>18</v>
      </c>
      <c r="F231" s="34">
        <v>246172</v>
      </c>
      <c r="G231" s="34" t="s">
        <v>55</v>
      </c>
      <c r="W231" s="56" t="str">
        <f t="shared" si="22"/>
        <v/>
      </c>
      <c r="X231" s="9">
        <f t="shared" si="23"/>
        <v>0</v>
      </c>
    </row>
    <row r="232" spans="1:24" x14ac:dyDescent="0.25">
      <c r="A232" s="34" t="s">
        <v>7</v>
      </c>
      <c r="B232" s="34" t="s">
        <v>131</v>
      </c>
      <c r="C232" s="34" t="s">
        <v>95</v>
      </c>
      <c r="D232" s="34" t="s">
        <v>135</v>
      </c>
      <c r="E232" s="34" t="s">
        <v>17</v>
      </c>
      <c r="F232" s="34">
        <v>250766.5</v>
      </c>
      <c r="G232" s="34" t="s">
        <v>55</v>
      </c>
      <c r="W232" s="56" t="str">
        <f t="shared" si="22"/>
        <v/>
      </c>
      <c r="X232" s="9">
        <f t="shared" si="23"/>
        <v>0</v>
      </c>
    </row>
    <row r="233" spans="1:24" x14ac:dyDescent="0.25">
      <c r="A233" s="34" t="s">
        <v>7</v>
      </c>
      <c r="B233" s="34" t="s">
        <v>131</v>
      </c>
      <c r="C233" s="34" t="s">
        <v>95</v>
      </c>
      <c r="D233" s="34" t="s">
        <v>135</v>
      </c>
      <c r="E233" s="34" t="s">
        <v>16</v>
      </c>
      <c r="F233" s="34">
        <v>256414.5</v>
      </c>
      <c r="G233" s="34" t="s">
        <v>55</v>
      </c>
      <c r="W233" s="56" t="str">
        <f t="shared" si="22"/>
        <v/>
      </c>
      <c r="X233" s="9">
        <f t="shared" si="23"/>
        <v>0</v>
      </c>
    </row>
    <row r="234" spans="1:24" x14ac:dyDescent="0.25">
      <c r="A234" s="34" t="s">
        <v>7</v>
      </c>
      <c r="B234" s="34" t="s">
        <v>131</v>
      </c>
      <c r="C234" s="34" t="s">
        <v>95</v>
      </c>
      <c r="D234" s="34" t="s">
        <v>135</v>
      </c>
      <c r="E234" s="34" t="s">
        <v>15</v>
      </c>
      <c r="F234" s="34">
        <v>264545</v>
      </c>
      <c r="G234" s="34" t="s">
        <v>55</v>
      </c>
      <c r="W234" s="56" t="str">
        <f t="shared" si="22"/>
        <v/>
      </c>
      <c r="X234" s="9">
        <f t="shared" si="23"/>
        <v>0</v>
      </c>
    </row>
    <row r="235" spans="1:24" x14ac:dyDescent="0.25">
      <c r="A235" s="34" t="s">
        <v>7</v>
      </c>
      <c r="B235" s="34" t="s">
        <v>131</v>
      </c>
      <c r="C235" s="34" t="s">
        <v>95</v>
      </c>
      <c r="D235" s="34" t="s">
        <v>135</v>
      </c>
      <c r="E235" s="34" t="s">
        <v>14</v>
      </c>
      <c r="F235" s="34">
        <v>271873</v>
      </c>
      <c r="G235" s="34" t="s">
        <v>55</v>
      </c>
      <c r="W235" s="56" t="str">
        <f t="shared" si="22"/>
        <v/>
      </c>
      <c r="X235" s="9">
        <f t="shared" si="23"/>
        <v>0</v>
      </c>
    </row>
    <row r="236" spans="1:24" x14ac:dyDescent="0.25">
      <c r="A236" s="34" t="s">
        <v>7</v>
      </c>
      <c r="B236" s="34" t="s">
        <v>131</v>
      </c>
      <c r="C236" s="34" t="s">
        <v>95</v>
      </c>
      <c r="D236" s="34" t="s">
        <v>135</v>
      </c>
      <c r="E236" s="34" t="s">
        <v>13</v>
      </c>
      <c r="F236" s="34">
        <v>281129.5</v>
      </c>
      <c r="G236" s="34" t="s">
        <v>55</v>
      </c>
      <c r="W236" s="56" t="str">
        <f t="shared" si="22"/>
        <v/>
      </c>
      <c r="X236" s="9">
        <f t="shared" si="23"/>
        <v>0</v>
      </c>
    </row>
    <row r="237" spans="1:24" x14ac:dyDescent="0.25">
      <c r="A237" s="34" t="s">
        <v>7</v>
      </c>
      <c r="B237" s="34" t="s">
        <v>131</v>
      </c>
      <c r="C237" s="34" t="s">
        <v>95</v>
      </c>
      <c r="D237" s="34" t="s">
        <v>135</v>
      </c>
      <c r="E237" s="34" t="s">
        <v>6</v>
      </c>
      <c r="F237" s="34">
        <v>295292.5</v>
      </c>
      <c r="G237" s="34" t="s">
        <v>55</v>
      </c>
      <c r="W237" s="56" t="str">
        <f t="shared" si="22"/>
        <v/>
      </c>
      <c r="X237" s="9">
        <f t="shared" si="23"/>
        <v>0</v>
      </c>
    </row>
    <row r="238" spans="1:24" x14ac:dyDescent="0.25">
      <c r="A238" s="34" t="s">
        <v>7</v>
      </c>
      <c r="B238" s="34" t="s">
        <v>131</v>
      </c>
      <c r="C238" s="34" t="s">
        <v>95</v>
      </c>
      <c r="D238" s="34" t="s">
        <v>135</v>
      </c>
      <c r="E238" s="34" t="s">
        <v>157</v>
      </c>
      <c r="F238" s="34">
        <v>313096.5</v>
      </c>
      <c r="G238" s="34" t="s">
        <v>55</v>
      </c>
      <c r="W238" s="56" t="str">
        <f t="shared" si="22"/>
        <v/>
      </c>
      <c r="X238" s="9">
        <f t="shared" si="23"/>
        <v>0</v>
      </c>
    </row>
    <row r="239" spans="1:24" x14ac:dyDescent="0.25">
      <c r="A239" s="34" t="s">
        <v>7</v>
      </c>
      <c r="B239" s="34" t="s">
        <v>131</v>
      </c>
      <c r="C239" s="34" t="s">
        <v>95</v>
      </c>
      <c r="D239" s="34" t="s">
        <v>135</v>
      </c>
      <c r="E239" s="34" t="s">
        <v>161</v>
      </c>
      <c r="F239" s="34">
        <v>333823.5</v>
      </c>
      <c r="G239" s="34" t="s">
        <v>55</v>
      </c>
      <c r="W239" s="56" t="str">
        <f t="shared" si="22"/>
        <v/>
      </c>
      <c r="X239" s="9">
        <f t="shared" si="23"/>
        <v>0</v>
      </c>
    </row>
    <row r="240" spans="1:24" x14ac:dyDescent="0.25">
      <c r="A240" s="34" t="s">
        <v>7</v>
      </c>
      <c r="B240" s="34" t="s">
        <v>131</v>
      </c>
      <c r="C240" s="34" t="s">
        <v>96</v>
      </c>
      <c r="D240" s="34" t="s">
        <v>135</v>
      </c>
      <c r="E240" s="34" t="s">
        <v>23</v>
      </c>
      <c r="F240" s="34">
        <v>332845.5</v>
      </c>
      <c r="G240" s="34" t="s">
        <v>55</v>
      </c>
      <c r="W240" s="56" t="str">
        <f t="shared" si="22"/>
        <v/>
      </c>
      <c r="X240" s="9">
        <f t="shared" si="23"/>
        <v>0</v>
      </c>
    </row>
    <row r="241" spans="1:24" x14ac:dyDescent="0.25">
      <c r="A241" s="34" t="s">
        <v>7</v>
      </c>
      <c r="B241" s="34" t="s">
        <v>131</v>
      </c>
      <c r="C241" s="34" t="s">
        <v>96</v>
      </c>
      <c r="D241" s="34" t="s">
        <v>135</v>
      </c>
      <c r="E241" s="34" t="s">
        <v>22</v>
      </c>
      <c r="F241" s="34">
        <v>329175</v>
      </c>
      <c r="G241" s="34" t="s">
        <v>55</v>
      </c>
      <c r="W241" s="56" t="str">
        <f t="shared" si="22"/>
        <v/>
      </c>
      <c r="X241" s="9">
        <f t="shared" si="23"/>
        <v>0</v>
      </c>
    </row>
    <row r="242" spans="1:24" x14ac:dyDescent="0.25">
      <c r="A242" s="34" t="s">
        <v>7</v>
      </c>
      <c r="B242" s="34" t="s">
        <v>131</v>
      </c>
      <c r="C242" s="34" t="s">
        <v>96</v>
      </c>
      <c r="D242" s="34" t="s">
        <v>135</v>
      </c>
      <c r="E242" s="34" t="s">
        <v>21</v>
      </c>
      <c r="F242" s="34">
        <v>324190</v>
      </c>
      <c r="G242" s="34" t="s">
        <v>55</v>
      </c>
      <c r="W242" s="56" t="str">
        <f t="shared" si="22"/>
        <v/>
      </c>
      <c r="X242" s="9">
        <f t="shared" si="23"/>
        <v>0</v>
      </c>
    </row>
    <row r="243" spans="1:24" x14ac:dyDescent="0.25">
      <c r="A243" s="34" t="s">
        <v>7</v>
      </c>
      <c r="B243" s="34" t="s">
        <v>131</v>
      </c>
      <c r="C243" s="34" t="s">
        <v>96</v>
      </c>
      <c r="D243" s="34" t="s">
        <v>135</v>
      </c>
      <c r="E243" s="34" t="s">
        <v>20</v>
      </c>
      <c r="F243" s="34">
        <v>320547.5</v>
      </c>
      <c r="G243" s="34" t="s">
        <v>55</v>
      </c>
      <c r="W243" s="56" t="str">
        <f t="shared" si="22"/>
        <v/>
      </c>
      <c r="X243" s="9">
        <f t="shared" si="23"/>
        <v>0</v>
      </c>
    </row>
    <row r="244" spans="1:24" x14ac:dyDescent="0.25">
      <c r="A244" s="34" t="s">
        <v>7</v>
      </c>
      <c r="B244" s="34" t="s">
        <v>131</v>
      </c>
      <c r="C244" s="34" t="s">
        <v>96</v>
      </c>
      <c r="D244" s="34" t="s">
        <v>135</v>
      </c>
      <c r="E244" s="34" t="s">
        <v>19</v>
      </c>
      <c r="F244" s="34">
        <v>317737</v>
      </c>
      <c r="G244" s="34" t="s">
        <v>55</v>
      </c>
      <c r="W244" s="56" t="str">
        <f t="shared" si="22"/>
        <v/>
      </c>
      <c r="X244" s="9">
        <f t="shared" si="23"/>
        <v>0</v>
      </c>
    </row>
    <row r="245" spans="1:24" x14ac:dyDescent="0.25">
      <c r="A245" s="34" t="s">
        <v>7</v>
      </c>
      <c r="B245" s="34" t="s">
        <v>131</v>
      </c>
      <c r="C245" s="34" t="s">
        <v>96</v>
      </c>
      <c r="D245" s="34" t="s">
        <v>135</v>
      </c>
      <c r="E245" s="34" t="s">
        <v>18</v>
      </c>
      <c r="F245" s="34">
        <v>317332.5</v>
      </c>
      <c r="G245" s="34" t="s">
        <v>55</v>
      </c>
      <c r="W245" s="56" t="str">
        <f t="shared" si="22"/>
        <v/>
      </c>
      <c r="X245" s="9">
        <f t="shared" si="23"/>
        <v>0</v>
      </c>
    </row>
    <row r="246" spans="1:24" x14ac:dyDescent="0.25">
      <c r="A246" s="34" t="s">
        <v>7</v>
      </c>
      <c r="B246" s="34" t="s">
        <v>131</v>
      </c>
      <c r="C246" s="34" t="s">
        <v>96</v>
      </c>
      <c r="D246" s="34" t="s">
        <v>135</v>
      </c>
      <c r="E246" s="34" t="s">
        <v>17</v>
      </c>
      <c r="F246" s="34">
        <v>318245</v>
      </c>
      <c r="G246" s="34" t="s">
        <v>55</v>
      </c>
      <c r="W246" s="56" t="str">
        <f t="shared" si="22"/>
        <v/>
      </c>
      <c r="X246" s="9">
        <f t="shared" si="23"/>
        <v>0</v>
      </c>
    </row>
    <row r="247" spans="1:24" x14ac:dyDescent="0.25">
      <c r="A247" s="34" t="s">
        <v>7</v>
      </c>
      <c r="B247" s="34" t="s">
        <v>131</v>
      </c>
      <c r="C247" s="34" t="s">
        <v>96</v>
      </c>
      <c r="D247" s="34" t="s">
        <v>135</v>
      </c>
      <c r="E247" s="34" t="s">
        <v>16</v>
      </c>
      <c r="F247" s="34">
        <v>320462.5</v>
      </c>
      <c r="G247" s="34" t="s">
        <v>55</v>
      </c>
    </row>
    <row r="248" spans="1:24" x14ac:dyDescent="0.25">
      <c r="A248" s="34" t="s">
        <v>7</v>
      </c>
      <c r="B248" s="34" t="s">
        <v>131</v>
      </c>
      <c r="C248" s="34" t="s">
        <v>96</v>
      </c>
      <c r="D248" s="34" t="s">
        <v>135</v>
      </c>
      <c r="E248" s="34" t="s">
        <v>15</v>
      </c>
      <c r="F248" s="34">
        <v>325180.5</v>
      </c>
      <c r="G248" s="34" t="s">
        <v>55</v>
      </c>
    </row>
    <row r="249" spans="1:24" x14ac:dyDescent="0.25">
      <c r="A249" s="34" t="s">
        <v>7</v>
      </c>
      <c r="B249" s="34" t="s">
        <v>131</v>
      </c>
      <c r="C249" s="34" t="s">
        <v>96</v>
      </c>
      <c r="D249" s="34" t="s">
        <v>135</v>
      </c>
      <c r="E249" s="34" t="s">
        <v>14</v>
      </c>
      <c r="F249" s="34">
        <v>328671.5</v>
      </c>
      <c r="G249" s="34" t="s">
        <v>55</v>
      </c>
    </row>
    <row r="250" spans="1:24" x14ac:dyDescent="0.25">
      <c r="A250" s="34" t="s">
        <v>7</v>
      </c>
      <c r="B250" s="34" t="s">
        <v>131</v>
      </c>
      <c r="C250" s="34" t="s">
        <v>96</v>
      </c>
      <c r="D250" s="34" t="s">
        <v>135</v>
      </c>
      <c r="E250" s="34" t="s">
        <v>13</v>
      </c>
      <c r="F250" s="34">
        <v>334530</v>
      </c>
      <c r="G250" s="34" t="s">
        <v>55</v>
      </c>
    </row>
    <row r="251" spans="1:24" x14ac:dyDescent="0.25">
      <c r="A251" s="34" t="s">
        <v>7</v>
      </c>
      <c r="B251" s="34" t="s">
        <v>131</v>
      </c>
      <c r="C251" s="34" t="s">
        <v>96</v>
      </c>
      <c r="D251" s="34" t="s">
        <v>135</v>
      </c>
      <c r="E251" s="34" t="s">
        <v>6</v>
      </c>
      <c r="F251" s="34">
        <v>345648.5</v>
      </c>
      <c r="G251" s="34" t="s">
        <v>55</v>
      </c>
    </row>
    <row r="252" spans="1:24" x14ac:dyDescent="0.25">
      <c r="A252" s="34" t="s">
        <v>7</v>
      </c>
      <c r="B252" s="34" t="s">
        <v>131</v>
      </c>
      <c r="C252" s="34" t="s">
        <v>96</v>
      </c>
      <c r="D252" s="34" t="s">
        <v>135</v>
      </c>
      <c r="E252" s="34" t="s">
        <v>157</v>
      </c>
      <c r="F252" s="34">
        <v>361662</v>
      </c>
      <c r="G252" s="34" t="s">
        <v>55</v>
      </c>
    </row>
    <row r="253" spans="1:24" x14ac:dyDescent="0.25">
      <c r="A253" s="34" t="s">
        <v>7</v>
      </c>
      <c r="B253" s="34" t="s">
        <v>131</v>
      </c>
      <c r="C253" s="34" t="s">
        <v>96</v>
      </c>
      <c r="D253" s="34" t="s">
        <v>135</v>
      </c>
      <c r="E253" s="34" t="s">
        <v>161</v>
      </c>
      <c r="F253" s="34">
        <v>380483.5</v>
      </c>
      <c r="G253" s="34" t="s">
        <v>55</v>
      </c>
    </row>
    <row r="254" spans="1:24" x14ac:dyDescent="0.25">
      <c r="A254" s="34" t="s">
        <v>7</v>
      </c>
      <c r="B254" s="34" t="s">
        <v>132</v>
      </c>
      <c r="C254" s="34" t="s">
        <v>95</v>
      </c>
      <c r="D254" s="34" t="s">
        <v>135</v>
      </c>
      <c r="E254" s="34" t="s">
        <v>23</v>
      </c>
      <c r="F254" s="34">
        <v>79593.5</v>
      </c>
      <c r="G254" s="34" t="s">
        <v>55</v>
      </c>
    </row>
    <row r="255" spans="1:24" x14ac:dyDescent="0.25">
      <c r="A255" s="34" t="s">
        <v>7</v>
      </c>
      <c r="B255" s="34" t="s">
        <v>132</v>
      </c>
      <c r="C255" s="34" t="s">
        <v>95</v>
      </c>
      <c r="D255" s="34" t="s">
        <v>135</v>
      </c>
      <c r="E255" s="34" t="s">
        <v>22</v>
      </c>
      <c r="F255" s="34">
        <v>81512.5</v>
      </c>
      <c r="G255" s="34" t="s">
        <v>55</v>
      </c>
    </row>
    <row r="256" spans="1:24" x14ac:dyDescent="0.25">
      <c r="A256" s="34" t="s">
        <v>7</v>
      </c>
      <c r="B256" s="34" t="s">
        <v>132</v>
      </c>
      <c r="C256" s="34" t="s">
        <v>95</v>
      </c>
      <c r="D256" s="34" t="s">
        <v>135</v>
      </c>
      <c r="E256" s="34" t="s">
        <v>21</v>
      </c>
      <c r="F256" s="34">
        <v>83912</v>
      </c>
      <c r="G256" s="34" t="s">
        <v>55</v>
      </c>
    </row>
    <row r="257" spans="1:7" x14ac:dyDescent="0.25">
      <c r="A257" s="34" t="s">
        <v>7</v>
      </c>
      <c r="B257" s="34" t="s">
        <v>132</v>
      </c>
      <c r="C257" s="34" t="s">
        <v>95</v>
      </c>
      <c r="D257" s="34" t="s">
        <v>135</v>
      </c>
      <c r="E257" s="34" t="s">
        <v>20</v>
      </c>
      <c r="F257" s="34">
        <v>85415</v>
      </c>
      <c r="G257" s="34" t="s">
        <v>55</v>
      </c>
    </row>
    <row r="258" spans="1:7" x14ac:dyDescent="0.25">
      <c r="A258" s="34" t="s">
        <v>7</v>
      </c>
      <c r="B258" s="34" t="s">
        <v>132</v>
      </c>
      <c r="C258" s="34" t="s">
        <v>95</v>
      </c>
      <c r="D258" s="34" t="s">
        <v>135</v>
      </c>
      <c r="E258" s="34" t="s">
        <v>19</v>
      </c>
      <c r="F258" s="34">
        <v>87001</v>
      </c>
      <c r="G258" s="34" t="s">
        <v>55</v>
      </c>
    </row>
    <row r="259" spans="1:7" x14ac:dyDescent="0.25">
      <c r="A259" s="34" t="s">
        <v>7</v>
      </c>
      <c r="B259" s="34" t="s">
        <v>132</v>
      </c>
      <c r="C259" s="34" t="s">
        <v>95</v>
      </c>
      <c r="D259" s="34" t="s">
        <v>135</v>
      </c>
      <c r="E259" s="34" t="s">
        <v>18</v>
      </c>
      <c r="F259" s="34">
        <v>88157.5</v>
      </c>
      <c r="G259" s="34" t="s">
        <v>55</v>
      </c>
    </row>
    <row r="260" spans="1:7" x14ac:dyDescent="0.25">
      <c r="A260" s="34" t="s">
        <v>7</v>
      </c>
      <c r="B260" s="34" t="s">
        <v>132</v>
      </c>
      <c r="C260" s="34" t="s">
        <v>95</v>
      </c>
      <c r="D260" s="34" t="s">
        <v>135</v>
      </c>
      <c r="E260" s="34" t="s">
        <v>17</v>
      </c>
      <c r="F260" s="34">
        <v>88509</v>
      </c>
      <c r="G260" s="34" t="s">
        <v>55</v>
      </c>
    </row>
    <row r="261" spans="1:7" x14ac:dyDescent="0.25">
      <c r="A261" s="34" t="s">
        <v>7</v>
      </c>
      <c r="B261" s="34" t="s">
        <v>132</v>
      </c>
      <c r="C261" s="34" t="s">
        <v>95</v>
      </c>
      <c r="D261" s="34" t="s">
        <v>135</v>
      </c>
      <c r="E261" s="34" t="s">
        <v>16</v>
      </c>
      <c r="F261" s="34">
        <v>89600.5</v>
      </c>
      <c r="G261" s="34" t="s">
        <v>55</v>
      </c>
    </row>
    <row r="262" spans="1:7" x14ac:dyDescent="0.25">
      <c r="A262" s="34" t="s">
        <v>7</v>
      </c>
      <c r="B262" s="34" t="s">
        <v>132</v>
      </c>
      <c r="C262" s="34" t="s">
        <v>95</v>
      </c>
      <c r="D262" s="34" t="s">
        <v>135</v>
      </c>
      <c r="E262" s="34" t="s">
        <v>15</v>
      </c>
      <c r="F262" s="34">
        <v>90349.5</v>
      </c>
      <c r="G262" s="34" t="s">
        <v>55</v>
      </c>
    </row>
    <row r="263" spans="1:7" x14ac:dyDescent="0.25">
      <c r="A263" s="34" t="s">
        <v>7</v>
      </c>
      <c r="B263" s="34" t="s">
        <v>132</v>
      </c>
      <c r="C263" s="34" t="s">
        <v>95</v>
      </c>
      <c r="D263" s="34" t="s">
        <v>135</v>
      </c>
      <c r="E263" s="34" t="s">
        <v>14</v>
      </c>
      <c r="F263" s="34">
        <v>91340.5</v>
      </c>
      <c r="G263" s="34" t="s">
        <v>55</v>
      </c>
    </row>
    <row r="264" spans="1:7" x14ac:dyDescent="0.25">
      <c r="A264" s="34" t="s">
        <v>7</v>
      </c>
      <c r="B264" s="34" t="s">
        <v>132</v>
      </c>
      <c r="C264" s="34" t="s">
        <v>95</v>
      </c>
      <c r="D264" s="34" t="s">
        <v>135</v>
      </c>
      <c r="E264" s="34" t="s">
        <v>13</v>
      </c>
      <c r="F264" s="34">
        <v>92193.5</v>
      </c>
      <c r="G264" s="34" t="s">
        <v>55</v>
      </c>
    </row>
    <row r="265" spans="1:7" x14ac:dyDescent="0.25">
      <c r="A265" s="34" t="s">
        <v>7</v>
      </c>
      <c r="B265" s="34" t="s">
        <v>132</v>
      </c>
      <c r="C265" s="34" t="s">
        <v>95</v>
      </c>
      <c r="D265" s="34" t="s">
        <v>135</v>
      </c>
      <c r="E265" s="34" t="s">
        <v>6</v>
      </c>
      <c r="F265" s="34">
        <v>93498.5</v>
      </c>
      <c r="G265" s="34" t="s">
        <v>55</v>
      </c>
    </row>
    <row r="266" spans="1:7" x14ac:dyDescent="0.25">
      <c r="A266" s="34" t="s">
        <v>7</v>
      </c>
      <c r="B266" s="34" t="s">
        <v>132</v>
      </c>
      <c r="C266" s="34" t="s">
        <v>95</v>
      </c>
      <c r="D266" s="34" t="s">
        <v>135</v>
      </c>
      <c r="E266" s="34" t="s">
        <v>157</v>
      </c>
      <c r="F266" s="34">
        <v>94131.5</v>
      </c>
      <c r="G266" s="34" t="s">
        <v>55</v>
      </c>
    </row>
    <row r="267" spans="1:7" x14ac:dyDescent="0.25">
      <c r="A267" s="34" t="s">
        <v>7</v>
      </c>
      <c r="B267" s="34" t="s">
        <v>132</v>
      </c>
      <c r="C267" s="34" t="s">
        <v>95</v>
      </c>
      <c r="D267" s="34" t="s">
        <v>135</v>
      </c>
      <c r="E267" s="34" t="s">
        <v>161</v>
      </c>
      <c r="F267" s="34">
        <v>95443</v>
      </c>
      <c r="G267" s="34" t="s">
        <v>55</v>
      </c>
    </row>
    <row r="268" spans="1:7" x14ac:dyDescent="0.25">
      <c r="A268" s="34" t="s">
        <v>7</v>
      </c>
      <c r="B268" s="34" t="s">
        <v>132</v>
      </c>
      <c r="C268" s="34" t="s">
        <v>96</v>
      </c>
      <c r="D268" s="34" t="s">
        <v>135</v>
      </c>
      <c r="E268" s="34" t="s">
        <v>23</v>
      </c>
      <c r="F268" s="34">
        <v>158270.5</v>
      </c>
      <c r="G268" s="34" t="s">
        <v>55</v>
      </c>
    </row>
    <row r="269" spans="1:7" x14ac:dyDescent="0.25">
      <c r="A269" s="34" t="s">
        <v>7</v>
      </c>
      <c r="B269" s="34" t="s">
        <v>132</v>
      </c>
      <c r="C269" s="34" t="s">
        <v>96</v>
      </c>
      <c r="D269" s="34" t="s">
        <v>135</v>
      </c>
      <c r="E269" s="34" t="s">
        <v>22</v>
      </c>
      <c r="F269" s="34">
        <v>160116</v>
      </c>
      <c r="G269" s="34" t="s">
        <v>55</v>
      </c>
    </row>
    <row r="270" spans="1:7" x14ac:dyDescent="0.25">
      <c r="A270" s="34" t="s">
        <v>7</v>
      </c>
      <c r="B270" s="34" t="s">
        <v>132</v>
      </c>
      <c r="C270" s="34" t="s">
        <v>96</v>
      </c>
      <c r="D270" s="34" t="s">
        <v>135</v>
      </c>
      <c r="E270" s="34" t="s">
        <v>21</v>
      </c>
      <c r="F270" s="34">
        <v>161614</v>
      </c>
      <c r="G270" s="34" t="s">
        <v>55</v>
      </c>
    </row>
    <row r="271" spans="1:7" x14ac:dyDescent="0.25">
      <c r="A271" s="34" t="s">
        <v>7</v>
      </c>
      <c r="B271" s="34" t="s">
        <v>132</v>
      </c>
      <c r="C271" s="34" t="s">
        <v>96</v>
      </c>
      <c r="D271" s="34" t="s">
        <v>135</v>
      </c>
      <c r="E271" s="34" t="s">
        <v>20</v>
      </c>
      <c r="F271" s="34">
        <v>163081.5</v>
      </c>
      <c r="G271" s="34" t="s">
        <v>55</v>
      </c>
    </row>
    <row r="272" spans="1:7" x14ac:dyDescent="0.25">
      <c r="A272" s="34" t="s">
        <v>7</v>
      </c>
      <c r="B272" s="34" t="s">
        <v>132</v>
      </c>
      <c r="C272" s="34" t="s">
        <v>96</v>
      </c>
      <c r="D272" s="34" t="s">
        <v>135</v>
      </c>
      <c r="E272" s="34" t="s">
        <v>19</v>
      </c>
      <c r="F272" s="34">
        <v>164470</v>
      </c>
      <c r="G272" s="34" t="s">
        <v>55</v>
      </c>
    </row>
    <row r="273" spans="1:7" x14ac:dyDescent="0.25">
      <c r="A273" s="34" t="s">
        <v>7</v>
      </c>
      <c r="B273" s="34" t="s">
        <v>132</v>
      </c>
      <c r="C273" s="34" t="s">
        <v>96</v>
      </c>
      <c r="D273" s="34" t="s">
        <v>135</v>
      </c>
      <c r="E273" s="34" t="s">
        <v>18</v>
      </c>
      <c r="F273" s="34">
        <v>165020.5</v>
      </c>
      <c r="G273" s="34" t="s">
        <v>55</v>
      </c>
    </row>
    <row r="274" spans="1:7" x14ac:dyDescent="0.25">
      <c r="A274" s="34" t="s">
        <v>7</v>
      </c>
      <c r="B274" s="34" t="s">
        <v>132</v>
      </c>
      <c r="C274" s="34" t="s">
        <v>96</v>
      </c>
      <c r="D274" s="34" t="s">
        <v>135</v>
      </c>
      <c r="E274" s="34" t="s">
        <v>17</v>
      </c>
      <c r="F274" s="34">
        <v>164476</v>
      </c>
      <c r="G274" s="34" t="s">
        <v>55</v>
      </c>
    </row>
    <row r="275" spans="1:7" x14ac:dyDescent="0.25">
      <c r="A275" s="34" t="s">
        <v>7</v>
      </c>
      <c r="B275" s="34" t="s">
        <v>132</v>
      </c>
      <c r="C275" s="34" t="s">
        <v>96</v>
      </c>
      <c r="D275" s="34" t="s">
        <v>135</v>
      </c>
      <c r="E275" s="34" t="s">
        <v>16</v>
      </c>
      <c r="F275" s="34">
        <v>164760.5</v>
      </c>
      <c r="G275" s="34" t="s">
        <v>55</v>
      </c>
    </row>
    <row r="276" spans="1:7" x14ac:dyDescent="0.25">
      <c r="A276" s="34" t="s">
        <v>7</v>
      </c>
      <c r="B276" s="34" t="s">
        <v>132</v>
      </c>
      <c r="C276" s="34" t="s">
        <v>96</v>
      </c>
      <c r="D276" s="34" t="s">
        <v>135</v>
      </c>
      <c r="E276" s="34" t="s">
        <v>15</v>
      </c>
      <c r="F276" s="34">
        <v>164317</v>
      </c>
      <c r="G276" s="34" t="s">
        <v>55</v>
      </c>
    </row>
    <row r="277" spans="1:7" x14ac:dyDescent="0.25">
      <c r="A277" s="34" t="s">
        <v>7</v>
      </c>
      <c r="B277" s="34" t="s">
        <v>132</v>
      </c>
      <c r="C277" s="34" t="s">
        <v>96</v>
      </c>
      <c r="D277" s="34" t="s">
        <v>135</v>
      </c>
      <c r="E277" s="34" t="s">
        <v>14</v>
      </c>
      <c r="F277" s="34">
        <v>163619.5</v>
      </c>
      <c r="G277" s="34" t="s">
        <v>55</v>
      </c>
    </row>
    <row r="278" spans="1:7" x14ac:dyDescent="0.25">
      <c r="A278" s="34" t="s">
        <v>7</v>
      </c>
      <c r="B278" s="34" t="s">
        <v>132</v>
      </c>
      <c r="C278" s="34" t="s">
        <v>96</v>
      </c>
      <c r="D278" s="34" t="s">
        <v>135</v>
      </c>
      <c r="E278" s="34" t="s">
        <v>13</v>
      </c>
      <c r="F278" s="34">
        <v>162698.5</v>
      </c>
      <c r="G278" s="34" t="s">
        <v>55</v>
      </c>
    </row>
    <row r="279" spans="1:7" x14ac:dyDescent="0.25">
      <c r="A279" s="34" t="s">
        <v>7</v>
      </c>
      <c r="B279" s="34" t="s">
        <v>132</v>
      </c>
      <c r="C279" s="34" t="s">
        <v>96</v>
      </c>
      <c r="D279" s="34" t="s">
        <v>135</v>
      </c>
      <c r="E279" s="34" t="s">
        <v>6</v>
      </c>
      <c r="F279" s="34">
        <v>162170</v>
      </c>
      <c r="G279" s="34" t="s">
        <v>55</v>
      </c>
    </row>
    <row r="280" spans="1:7" x14ac:dyDescent="0.25">
      <c r="A280" s="34" t="s">
        <v>7</v>
      </c>
      <c r="B280" s="34" t="s">
        <v>132</v>
      </c>
      <c r="C280" s="34" t="s">
        <v>96</v>
      </c>
      <c r="D280" s="34" t="s">
        <v>135</v>
      </c>
      <c r="E280" s="34" t="s">
        <v>157</v>
      </c>
      <c r="F280" s="34">
        <v>160902.5</v>
      </c>
      <c r="G280" s="34" t="s">
        <v>55</v>
      </c>
    </row>
    <row r="281" spans="1:7" x14ac:dyDescent="0.25">
      <c r="A281" s="34" t="s">
        <v>7</v>
      </c>
      <c r="B281" s="34" t="s">
        <v>132</v>
      </c>
      <c r="C281" s="34" t="s">
        <v>96</v>
      </c>
      <c r="D281" s="34" t="s">
        <v>135</v>
      </c>
      <c r="E281" s="34" t="s">
        <v>161</v>
      </c>
      <c r="F281" s="34">
        <v>160498</v>
      </c>
      <c r="G281" s="34" t="s">
        <v>55</v>
      </c>
    </row>
    <row r="282" spans="1:7" x14ac:dyDescent="0.25">
      <c r="A282" s="34" t="s">
        <v>7</v>
      </c>
      <c r="B282" s="34" t="s">
        <v>133</v>
      </c>
      <c r="C282" s="34" t="s">
        <v>95</v>
      </c>
      <c r="D282" s="34" t="s">
        <v>135</v>
      </c>
      <c r="E282" s="34" t="s">
        <v>23</v>
      </c>
      <c r="F282" s="34">
        <v>3853.5</v>
      </c>
      <c r="G282" s="34" t="s">
        <v>55</v>
      </c>
    </row>
    <row r="283" spans="1:7" x14ac:dyDescent="0.25">
      <c r="A283" s="34" t="s">
        <v>7</v>
      </c>
      <c r="B283" s="34" t="s">
        <v>133</v>
      </c>
      <c r="C283" s="34" t="s">
        <v>95</v>
      </c>
      <c r="D283" s="34" t="s">
        <v>135</v>
      </c>
      <c r="E283" s="34" t="s">
        <v>22</v>
      </c>
      <c r="F283" s="34">
        <v>4043.5</v>
      </c>
      <c r="G283" s="34" t="s">
        <v>55</v>
      </c>
    </row>
    <row r="284" spans="1:7" x14ac:dyDescent="0.25">
      <c r="A284" s="34" t="s">
        <v>7</v>
      </c>
      <c r="B284" s="34" t="s">
        <v>133</v>
      </c>
      <c r="C284" s="34" t="s">
        <v>95</v>
      </c>
      <c r="D284" s="34" t="s">
        <v>135</v>
      </c>
      <c r="E284" s="34" t="s">
        <v>21</v>
      </c>
      <c r="F284" s="34">
        <v>4196.5</v>
      </c>
      <c r="G284" s="34" t="s">
        <v>55</v>
      </c>
    </row>
    <row r="285" spans="1:7" x14ac:dyDescent="0.25">
      <c r="A285" s="34" t="s">
        <v>7</v>
      </c>
      <c r="B285" s="34" t="s">
        <v>133</v>
      </c>
      <c r="C285" s="34" t="s">
        <v>95</v>
      </c>
      <c r="D285" s="34" t="s">
        <v>135</v>
      </c>
      <c r="E285" s="34" t="s">
        <v>20</v>
      </c>
      <c r="F285" s="34">
        <v>4376.5</v>
      </c>
      <c r="G285" s="34" t="s">
        <v>55</v>
      </c>
    </row>
    <row r="286" spans="1:7" x14ac:dyDescent="0.25">
      <c r="A286" s="34" t="s">
        <v>7</v>
      </c>
      <c r="B286" s="34" t="s">
        <v>133</v>
      </c>
      <c r="C286" s="34" t="s">
        <v>95</v>
      </c>
      <c r="D286" s="34" t="s">
        <v>135</v>
      </c>
      <c r="E286" s="34" t="s">
        <v>19</v>
      </c>
      <c r="F286" s="34">
        <v>4379.5</v>
      </c>
      <c r="G286" s="34" t="s">
        <v>55</v>
      </c>
    </row>
    <row r="287" spans="1:7" x14ac:dyDescent="0.25">
      <c r="A287" s="34" t="s">
        <v>7</v>
      </c>
      <c r="B287" s="34" t="s">
        <v>133</v>
      </c>
      <c r="C287" s="34" t="s">
        <v>95</v>
      </c>
      <c r="D287" s="34" t="s">
        <v>135</v>
      </c>
      <c r="E287" s="34" t="s">
        <v>18</v>
      </c>
      <c r="F287" s="34">
        <v>4578</v>
      </c>
      <c r="G287" s="34" t="s">
        <v>55</v>
      </c>
    </row>
    <row r="288" spans="1:7" x14ac:dyDescent="0.25">
      <c r="A288" s="34" t="s">
        <v>7</v>
      </c>
      <c r="B288" s="34" t="s">
        <v>133</v>
      </c>
      <c r="C288" s="34" t="s">
        <v>95</v>
      </c>
      <c r="D288" s="34" t="s">
        <v>135</v>
      </c>
      <c r="E288" s="34" t="s">
        <v>17</v>
      </c>
      <c r="F288" s="34">
        <v>4800.5</v>
      </c>
      <c r="G288" s="34" t="s">
        <v>55</v>
      </c>
    </row>
    <row r="289" spans="1:7" x14ac:dyDescent="0.25">
      <c r="A289" s="34" t="s">
        <v>7</v>
      </c>
      <c r="B289" s="34" t="s">
        <v>133</v>
      </c>
      <c r="C289" s="34" t="s">
        <v>95</v>
      </c>
      <c r="D289" s="34" t="s">
        <v>135</v>
      </c>
      <c r="E289" s="34" t="s">
        <v>16</v>
      </c>
      <c r="F289" s="34">
        <v>4948</v>
      </c>
      <c r="G289" s="34" t="s">
        <v>55</v>
      </c>
    </row>
    <row r="290" spans="1:7" x14ac:dyDescent="0.25">
      <c r="A290" s="34" t="s">
        <v>7</v>
      </c>
      <c r="B290" s="34" t="s">
        <v>133</v>
      </c>
      <c r="C290" s="34" t="s">
        <v>95</v>
      </c>
      <c r="D290" s="34" t="s">
        <v>135</v>
      </c>
      <c r="E290" s="34" t="s">
        <v>15</v>
      </c>
      <c r="F290" s="34">
        <v>5207.5</v>
      </c>
      <c r="G290" s="34" t="s">
        <v>55</v>
      </c>
    </row>
    <row r="291" spans="1:7" x14ac:dyDescent="0.25">
      <c r="A291" s="34" t="s">
        <v>7</v>
      </c>
      <c r="B291" s="34" t="s">
        <v>133</v>
      </c>
      <c r="C291" s="34" t="s">
        <v>95</v>
      </c>
      <c r="D291" s="34" t="s">
        <v>135</v>
      </c>
      <c r="E291" s="34" t="s">
        <v>14</v>
      </c>
      <c r="F291" s="34">
        <v>5874</v>
      </c>
      <c r="G291" s="34" t="s">
        <v>55</v>
      </c>
    </row>
    <row r="292" spans="1:7" x14ac:dyDescent="0.25">
      <c r="A292" s="34" t="s">
        <v>7</v>
      </c>
      <c r="B292" s="34" t="s">
        <v>133</v>
      </c>
      <c r="C292" s="34" t="s">
        <v>95</v>
      </c>
      <c r="D292" s="34" t="s">
        <v>135</v>
      </c>
      <c r="E292" s="34" t="s">
        <v>13</v>
      </c>
      <c r="F292" s="34">
        <v>6272.5</v>
      </c>
      <c r="G292" s="34" t="s">
        <v>55</v>
      </c>
    </row>
    <row r="293" spans="1:7" x14ac:dyDescent="0.25">
      <c r="A293" s="34" t="s">
        <v>7</v>
      </c>
      <c r="B293" s="34" t="s">
        <v>133</v>
      </c>
      <c r="C293" s="34" t="s">
        <v>95</v>
      </c>
      <c r="D293" s="34" t="s">
        <v>135</v>
      </c>
      <c r="E293" s="34" t="s">
        <v>6</v>
      </c>
      <c r="F293" s="34">
        <v>6380</v>
      </c>
      <c r="G293" s="34" t="s">
        <v>55</v>
      </c>
    </row>
    <row r="294" spans="1:7" x14ac:dyDescent="0.25">
      <c r="A294" s="34" t="s">
        <v>7</v>
      </c>
      <c r="B294" s="34" t="s">
        <v>133</v>
      </c>
      <c r="C294" s="34" t="s">
        <v>95</v>
      </c>
      <c r="D294" s="34" t="s">
        <v>135</v>
      </c>
      <c r="E294" s="34" t="s">
        <v>157</v>
      </c>
      <c r="F294" s="34">
        <v>6582.5</v>
      </c>
      <c r="G294" s="34" t="s">
        <v>55</v>
      </c>
    </row>
    <row r="295" spans="1:7" x14ac:dyDescent="0.25">
      <c r="A295" s="34" t="s">
        <v>7</v>
      </c>
      <c r="B295" s="34" t="s">
        <v>133</v>
      </c>
      <c r="C295" s="34" t="s">
        <v>95</v>
      </c>
      <c r="D295" s="34" t="s">
        <v>135</v>
      </c>
      <c r="E295" s="34" t="s">
        <v>161</v>
      </c>
      <c r="F295" s="34">
        <v>6809.5</v>
      </c>
      <c r="G295" s="34" t="s">
        <v>55</v>
      </c>
    </row>
    <row r="296" spans="1:7" x14ac:dyDescent="0.25">
      <c r="A296" s="34" t="s">
        <v>7</v>
      </c>
      <c r="B296" s="34" t="s">
        <v>133</v>
      </c>
      <c r="C296" s="34" t="s">
        <v>96</v>
      </c>
      <c r="D296" s="34" t="s">
        <v>135</v>
      </c>
      <c r="E296" s="34" t="s">
        <v>23</v>
      </c>
      <c r="F296" s="34">
        <v>14272</v>
      </c>
      <c r="G296" s="34" t="s">
        <v>55</v>
      </c>
    </row>
    <row r="297" spans="1:7" x14ac:dyDescent="0.25">
      <c r="A297" s="34" t="s">
        <v>7</v>
      </c>
      <c r="B297" s="34" t="s">
        <v>133</v>
      </c>
      <c r="C297" s="34" t="s">
        <v>96</v>
      </c>
      <c r="D297" s="34" t="s">
        <v>135</v>
      </c>
      <c r="E297" s="34" t="s">
        <v>22</v>
      </c>
      <c r="F297" s="34">
        <v>14790.5</v>
      </c>
      <c r="G297" s="34" t="s">
        <v>55</v>
      </c>
    </row>
    <row r="298" spans="1:7" x14ac:dyDescent="0.25">
      <c r="A298" s="34" t="s">
        <v>7</v>
      </c>
      <c r="B298" s="34" t="s">
        <v>133</v>
      </c>
      <c r="C298" s="34" t="s">
        <v>96</v>
      </c>
      <c r="D298" s="34" t="s">
        <v>135</v>
      </c>
      <c r="E298" s="34" t="s">
        <v>21</v>
      </c>
      <c r="F298" s="34">
        <v>15130</v>
      </c>
      <c r="G298" s="34" t="s">
        <v>55</v>
      </c>
    </row>
    <row r="299" spans="1:7" x14ac:dyDescent="0.25">
      <c r="A299" s="34" t="s">
        <v>7</v>
      </c>
      <c r="B299" s="34" t="s">
        <v>133</v>
      </c>
      <c r="C299" s="34" t="s">
        <v>96</v>
      </c>
      <c r="D299" s="34" t="s">
        <v>135</v>
      </c>
      <c r="E299" s="34" t="s">
        <v>20</v>
      </c>
      <c r="F299" s="34">
        <v>15496</v>
      </c>
      <c r="G299" s="34" t="s">
        <v>55</v>
      </c>
    </row>
    <row r="300" spans="1:7" x14ac:dyDescent="0.25">
      <c r="A300" s="34" t="s">
        <v>7</v>
      </c>
      <c r="B300" s="34" t="s">
        <v>133</v>
      </c>
      <c r="C300" s="34" t="s">
        <v>96</v>
      </c>
      <c r="D300" s="34" t="s">
        <v>135</v>
      </c>
      <c r="E300" s="34" t="s">
        <v>19</v>
      </c>
      <c r="F300" s="34">
        <v>15797.5</v>
      </c>
      <c r="G300" s="34" t="s">
        <v>55</v>
      </c>
    </row>
    <row r="301" spans="1:7" x14ac:dyDescent="0.25">
      <c r="A301" s="34" t="s">
        <v>7</v>
      </c>
      <c r="B301" s="34" t="s">
        <v>133</v>
      </c>
      <c r="C301" s="34" t="s">
        <v>96</v>
      </c>
      <c r="D301" s="34" t="s">
        <v>135</v>
      </c>
      <c r="E301" s="34" t="s">
        <v>18</v>
      </c>
      <c r="F301" s="34">
        <v>16134.5</v>
      </c>
      <c r="G301" s="34" t="s">
        <v>55</v>
      </c>
    </row>
    <row r="302" spans="1:7" x14ac:dyDescent="0.25">
      <c r="A302" s="34" t="s">
        <v>7</v>
      </c>
      <c r="B302" s="34" t="s">
        <v>133</v>
      </c>
      <c r="C302" s="34" t="s">
        <v>96</v>
      </c>
      <c r="D302" s="34" t="s">
        <v>135</v>
      </c>
      <c r="E302" s="34" t="s">
        <v>17</v>
      </c>
      <c r="F302" s="34">
        <v>16481</v>
      </c>
      <c r="G302" s="34" t="s">
        <v>55</v>
      </c>
    </row>
    <row r="303" spans="1:7" x14ac:dyDescent="0.25">
      <c r="A303" s="34" t="s">
        <v>7</v>
      </c>
      <c r="B303" s="34" t="s">
        <v>133</v>
      </c>
      <c r="C303" s="34" t="s">
        <v>96</v>
      </c>
      <c r="D303" s="34" t="s">
        <v>135</v>
      </c>
      <c r="E303" s="34" t="s">
        <v>16</v>
      </c>
      <c r="F303" s="34">
        <v>16482</v>
      </c>
      <c r="G303" s="34" t="s">
        <v>55</v>
      </c>
    </row>
    <row r="304" spans="1:7" x14ac:dyDescent="0.25">
      <c r="A304" s="34" t="s">
        <v>7</v>
      </c>
      <c r="B304" s="34" t="s">
        <v>133</v>
      </c>
      <c r="C304" s="34" t="s">
        <v>96</v>
      </c>
      <c r="D304" s="34" t="s">
        <v>135</v>
      </c>
      <c r="E304" s="34" t="s">
        <v>15</v>
      </c>
      <c r="F304" s="34">
        <v>16904</v>
      </c>
      <c r="G304" s="34" t="s">
        <v>55</v>
      </c>
    </row>
    <row r="305" spans="1:7" x14ac:dyDescent="0.25">
      <c r="A305" s="34" t="s">
        <v>7</v>
      </c>
      <c r="B305" s="34" t="s">
        <v>133</v>
      </c>
      <c r="C305" s="34" t="s">
        <v>96</v>
      </c>
      <c r="D305" s="34" t="s">
        <v>135</v>
      </c>
      <c r="E305" s="34" t="s">
        <v>14</v>
      </c>
      <c r="F305" s="34">
        <v>18522</v>
      </c>
      <c r="G305" s="34" t="s">
        <v>55</v>
      </c>
    </row>
    <row r="306" spans="1:7" x14ac:dyDescent="0.25">
      <c r="A306" s="34" t="s">
        <v>7</v>
      </c>
      <c r="B306" s="34" t="s">
        <v>133</v>
      </c>
      <c r="C306" s="34" t="s">
        <v>96</v>
      </c>
      <c r="D306" s="34" t="s">
        <v>135</v>
      </c>
      <c r="E306" s="34" t="s">
        <v>13</v>
      </c>
      <c r="F306" s="34">
        <v>19498</v>
      </c>
      <c r="G306" s="34" t="s">
        <v>55</v>
      </c>
    </row>
    <row r="307" spans="1:7" x14ac:dyDescent="0.25">
      <c r="A307" s="34" t="s">
        <v>7</v>
      </c>
      <c r="B307" s="34" t="s">
        <v>133</v>
      </c>
      <c r="C307" s="34" t="s">
        <v>96</v>
      </c>
      <c r="D307" s="34" t="s">
        <v>135</v>
      </c>
      <c r="E307" s="34" t="s">
        <v>6</v>
      </c>
      <c r="F307" s="34">
        <v>19709.5</v>
      </c>
      <c r="G307" s="34" t="s">
        <v>55</v>
      </c>
    </row>
    <row r="308" spans="1:7" x14ac:dyDescent="0.25">
      <c r="A308" s="34" t="s">
        <v>7</v>
      </c>
      <c r="B308" s="34" t="s">
        <v>133</v>
      </c>
      <c r="C308" s="34" t="s">
        <v>96</v>
      </c>
      <c r="D308" s="34" t="s">
        <v>135</v>
      </c>
      <c r="E308" s="34" t="s">
        <v>157</v>
      </c>
      <c r="F308" s="34">
        <v>19901</v>
      </c>
      <c r="G308" s="34" t="s">
        <v>55</v>
      </c>
    </row>
    <row r="309" spans="1:7" x14ac:dyDescent="0.25">
      <c r="A309" s="34" t="s">
        <v>7</v>
      </c>
      <c r="B309" s="34" t="s">
        <v>133</v>
      </c>
      <c r="C309" s="34" t="s">
        <v>96</v>
      </c>
      <c r="D309" s="34" t="s">
        <v>135</v>
      </c>
      <c r="E309" s="34" t="s">
        <v>161</v>
      </c>
      <c r="F309" s="34">
        <v>20450</v>
      </c>
      <c r="G309" s="34" t="s">
        <v>55</v>
      </c>
    </row>
    <row r="310" spans="1:7" x14ac:dyDescent="0.25">
      <c r="A310" s="34" t="s">
        <v>12</v>
      </c>
      <c r="B310" s="34" t="s">
        <v>123</v>
      </c>
      <c r="C310" s="34" t="s">
        <v>95</v>
      </c>
      <c r="D310" s="34" t="s">
        <v>135</v>
      </c>
      <c r="E310" s="34" t="s">
        <v>23</v>
      </c>
      <c r="F310" s="34">
        <v>4421.5</v>
      </c>
      <c r="G310" s="34" t="s">
        <v>9</v>
      </c>
    </row>
    <row r="311" spans="1:7" x14ac:dyDescent="0.25">
      <c r="A311" s="34" t="s">
        <v>12</v>
      </c>
      <c r="B311" s="34" t="s">
        <v>123</v>
      </c>
      <c r="C311" s="34" t="s">
        <v>95</v>
      </c>
      <c r="D311" s="34" t="s">
        <v>135</v>
      </c>
      <c r="E311" s="34" t="s">
        <v>22</v>
      </c>
      <c r="F311" s="34">
        <v>4525.5</v>
      </c>
      <c r="G311" s="34" t="s">
        <v>9</v>
      </c>
    </row>
    <row r="312" spans="1:7" x14ac:dyDescent="0.25">
      <c r="A312" s="34" t="s">
        <v>12</v>
      </c>
      <c r="B312" s="34" t="s">
        <v>123</v>
      </c>
      <c r="C312" s="34" t="s">
        <v>95</v>
      </c>
      <c r="D312" s="34" t="s">
        <v>135</v>
      </c>
      <c r="E312" s="34" t="s">
        <v>21</v>
      </c>
      <c r="F312" s="34">
        <v>4676</v>
      </c>
      <c r="G312" s="34" t="s">
        <v>9</v>
      </c>
    </row>
    <row r="313" spans="1:7" x14ac:dyDescent="0.25">
      <c r="A313" s="34" t="s">
        <v>12</v>
      </c>
      <c r="B313" s="34" t="s">
        <v>123</v>
      </c>
      <c r="C313" s="34" t="s">
        <v>95</v>
      </c>
      <c r="D313" s="34" t="s">
        <v>135</v>
      </c>
      <c r="E313" s="34" t="s">
        <v>20</v>
      </c>
      <c r="F313" s="34">
        <v>4751.5</v>
      </c>
      <c r="G313" s="34" t="s">
        <v>9</v>
      </c>
    </row>
    <row r="314" spans="1:7" x14ac:dyDescent="0.25">
      <c r="A314" s="34" t="s">
        <v>12</v>
      </c>
      <c r="B314" s="34" t="s">
        <v>123</v>
      </c>
      <c r="C314" s="34" t="s">
        <v>95</v>
      </c>
      <c r="D314" s="34" t="s">
        <v>135</v>
      </c>
      <c r="E314" s="34" t="s">
        <v>19</v>
      </c>
      <c r="F314" s="34">
        <v>4884.5</v>
      </c>
      <c r="G314" s="34" t="s">
        <v>9</v>
      </c>
    </row>
    <row r="315" spans="1:7" x14ac:dyDescent="0.25">
      <c r="A315" s="34" t="s">
        <v>12</v>
      </c>
      <c r="B315" s="34" t="s">
        <v>123</v>
      </c>
      <c r="C315" s="34" t="s">
        <v>95</v>
      </c>
      <c r="D315" s="34" t="s">
        <v>135</v>
      </c>
      <c r="E315" s="34" t="s">
        <v>18</v>
      </c>
      <c r="F315" s="34">
        <v>4843</v>
      </c>
      <c r="G315" s="34" t="s">
        <v>9</v>
      </c>
    </row>
    <row r="316" spans="1:7" x14ac:dyDescent="0.25">
      <c r="A316" s="34" t="s">
        <v>12</v>
      </c>
      <c r="B316" s="34" t="s">
        <v>123</v>
      </c>
      <c r="C316" s="34" t="s">
        <v>95</v>
      </c>
      <c r="D316" s="34" t="s">
        <v>135</v>
      </c>
      <c r="E316" s="34" t="s">
        <v>17</v>
      </c>
      <c r="F316" s="34">
        <v>4874</v>
      </c>
      <c r="G316" s="34" t="s">
        <v>9</v>
      </c>
    </row>
    <row r="317" spans="1:7" x14ac:dyDescent="0.25">
      <c r="A317" s="34" t="s">
        <v>12</v>
      </c>
      <c r="B317" s="34" t="s">
        <v>123</v>
      </c>
      <c r="C317" s="34" t="s">
        <v>95</v>
      </c>
      <c r="D317" s="34" t="s">
        <v>135</v>
      </c>
      <c r="E317" s="34" t="s">
        <v>16</v>
      </c>
      <c r="F317" s="34">
        <v>4928.5</v>
      </c>
      <c r="G317" s="34" t="s">
        <v>9</v>
      </c>
    </row>
    <row r="318" spans="1:7" x14ac:dyDescent="0.25">
      <c r="A318" s="34" t="s">
        <v>12</v>
      </c>
      <c r="B318" s="34" t="s">
        <v>123</v>
      </c>
      <c r="C318" s="34" t="s">
        <v>95</v>
      </c>
      <c r="D318" s="34" t="s">
        <v>135</v>
      </c>
      <c r="E318" s="34" t="s">
        <v>15</v>
      </c>
      <c r="F318" s="34">
        <v>5048</v>
      </c>
      <c r="G318" s="34" t="s">
        <v>9</v>
      </c>
    </row>
    <row r="319" spans="1:7" x14ac:dyDescent="0.25">
      <c r="A319" s="34" t="s">
        <v>12</v>
      </c>
      <c r="B319" s="34" t="s">
        <v>123</v>
      </c>
      <c r="C319" s="34" t="s">
        <v>95</v>
      </c>
      <c r="D319" s="34" t="s">
        <v>135</v>
      </c>
      <c r="E319" s="34" t="s">
        <v>14</v>
      </c>
      <c r="F319" s="34">
        <v>5127.5</v>
      </c>
      <c r="G319" s="34" t="s">
        <v>9</v>
      </c>
    </row>
    <row r="320" spans="1:7" x14ac:dyDescent="0.25">
      <c r="A320" s="34" t="s">
        <v>12</v>
      </c>
      <c r="B320" s="34" t="s">
        <v>123</v>
      </c>
      <c r="C320" s="34" t="s">
        <v>95</v>
      </c>
      <c r="D320" s="34" t="s">
        <v>135</v>
      </c>
      <c r="E320" s="34" t="s">
        <v>13</v>
      </c>
      <c r="F320" s="34">
        <v>5265</v>
      </c>
      <c r="G320" s="34" t="s">
        <v>9</v>
      </c>
    </row>
    <row r="321" spans="1:7" x14ac:dyDescent="0.25">
      <c r="A321" s="34" t="s">
        <v>12</v>
      </c>
      <c r="B321" s="34" t="s">
        <v>123</v>
      </c>
      <c r="C321" s="34" t="s">
        <v>95</v>
      </c>
      <c r="D321" s="34" t="s">
        <v>135</v>
      </c>
      <c r="E321" s="34" t="s">
        <v>6</v>
      </c>
      <c r="F321" s="34">
        <v>5404.5</v>
      </c>
      <c r="G321" s="34" t="s">
        <v>9</v>
      </c>
    </row>
    <row r="322" spans="1:7" x14ac:dyDescent="0.25">
      <c r="A322" s="34" t="s">
        <v>12</v>
      </c>
      <c r="B322" s="34" t="s">
        <v>123</v>
      </c>
      <c r="C322" s="34" t="s">
        <v>95</v>
      </c>
      <c r="D322" s="34" t="s">
        <v>135</v>
      </c>
      <c r="E322" s="34" t="s">
        <v>157</v>
      </c>
      <c r="F322" s="34">
        <v>5460.5</v>
      </c>
      <c r="G322" s="34" t="s">
        <v>9</v>
      </c>
    </row>
    <row r="323" spans="1:7" x14ac:dyDescent="0.25">
      <c r="A323" s="34" t="s">
        <v>12</v>
      </c>
      <c r="B323" s="34" t="s">
        <v>123</v>
      </c>
      <c r="C323" s="34" t="s">
        <v>95</v>
      </c>
      <c r="D323" s="34" t="s">
        <v>135</v>
      </c>
      <c r="E323" s="34" t="s">
        <v>161</v>
      </c>
      <c r="F323" s="34">
        <v>5526</v>
      </c>
      <c r="G323" s="34" t="s">
        <v>9</v>
      </c>
    </row>
    <row r="324" spans="1:7" x14ac:dyDescent="0.25">
      <c r="A324" s="34" t="s">
        <v>12</v>
      </c>
      <c r="B324" s="34" t="s">
        <v>123</v>
      </c>
      <c r="C324" s="34" t="s">
        <v>96</v>
      </c>
      <c r="D324" s="34" t="s">
        <v>135</v>
      </c>
      <c r="E324" s="34" t="s">
        <v>23</v>
      </c>
      <c r="F324" s="34">
        <v>4199.5</v>
      </c>
      <c r="G324" s="34" t="s">
        <v>9</v>
      </c>
    </row>
    <row r="325" spans="1:7" x14ac:dyDescent="0.25">
      <c r="A325" s="34" t="s">
        <v>12</v>
      </c>
      <c r="B325" s="34" t="s">
        <v>123</v>
      </c>
      <c r="C325" s="34" t="s">
        <v>96</v>
      </c>
      <c r="D325" s="34" t="s">
        <v>135</v>
      </c>
      <c r="E325" s="34" t="s">
        <v>22</v>
      </c>
      <c r="F325" s="34">
        <v>4305</v>
      </c>
      <c r="G325" s="34" t="s">
        <v>9</v>
      </c>
    </row>
    <row r="326" spans="1:7" x14ac:dyDescent="0.25">
      <c r="A326" s="34" t="s">
        <v>12</v>
      </c>
      <c r="B326" s="34" t="s">
        <v>123</v>
      </c>
      <c r="C326" s="34" t="s">
        <v>96</v>
      </c>
      <c r="D326" s="34" t="s">
        <v>135</v>
      </c>
      <c r="E326" s="34" t="s">
        <v>21</v>
      </c>
      <c r="F326" s="34">
        <v>4401</v>
      </c>
      <c r="G326" s="34" t="s">
        <v>9</v>
      </c>
    </row>
    <row r="327" spans="1:7" x14ac:dyDescent="0.25">
      <c r="A327" s="34" t="s">
        <v>12</v>
      </c>
      <c r="B327" s="34" t="s">
        <v>123</v>
      </c>
      <c r="C327" s="34" t="s">
        <v>96</v>
      </c>
      <c r="D327" s="34" t="s">
        <v>135</v>
      </c>
      <c r="E327" s="34" t="s">
        <v>20</v>
      </c>
      <c r="F327" s="34">
        <v>4466</v>
      </c>
      <c r="G327" s="34" t="s">
        <v>9</v>
      </c>
    </row>
    <row r="328" spans="1:7" x14ac:dyDescent="0.25">
      <c r="A328" s="34" t="s">
        <v>12</v>
      </c>
      <c r="B328" s="34" t="s">
        <v>123</v>
      </c>
      <c r="C328" s="34" t="s">
        <v>96</v>
      </c>
      <c r="D328" s="34" t="s">
        <v>135</v>
      </c>
      <c r="E328" s="34" t="s">
        <v>19</v>
      </c>
      <c r="F328" s="34">
        <v>4552</v>
      </c>
      <c r="G328" s="34" t="s">
        <v>9</v>
      </c>
    </row>
    <row r="329" spans="1:7" x14ac:dyDescent="0.25">
      <c r="A329" s="34" t="s">
        <v>12</v>
      </c>
      <c r="B329" s="34" t="s">
        <v>123</v>
      </c>
      <c r="C329" s="34" t="s">
        <v>96</v>
      </c>
      <c r="D329" s="34" t="s">
        <v>135</v>
      </c>
      <c r="E329" s="34" t="s">
        <v>18</v>
      </c>
      <c r="F329" s="34">
        <v>4622</v>
      </c>
      <c r="G329" s="34" t="s">
        <v>9</v>
      </c>
    </row>
    <row r="330" spans="1:7" x14ac:dyDescent="0.25">
      <c r="A330" s="34" t="s">
        <v>12</v>
      </c>
      <c r="B330" s="34" t="s">
        <v>123</v>
      </c>
      <c r="C330" s="34" t="s">
        <v>96</v>
      </c>
      <c r="D330" s="34" t="s">
        <v>135</v>
      </c>
      <c r="E330" s="34" t="s">
        <v>17</v>
      </c>
      <c r="F330" s="34">
        <v>4670</v>
      </c>
      <c r="G330" s="34" t="s">
        <v>9</v>
      </c>
    </row>
    <row r="331" spans="1:7" x14ac:dyDescent="0.25">
      <c r="A331" s="34" t="s">
        <v>12</v>
      </c>
      <c r="B331" s="34" t="s">
        <v>123</v>
      </c>
      <c r="C331" s="34" t="s">
        <v>96</v>
      </c>
      <c r="D331" s="34" t="s">
        <v>135</v>
      </c>
      <c r="E331" s="34" t="s">
        <v>16</v>
      </c>
      <c r="F331" s="34">
        <v>4785</v>
      </c>
      <c r="G331" s="34" t="s">
        <v>9</v>
      </c>
    </row>
    <row r="332" spans="1:7" x14ac:dyDescent="0.25">
      <c r="A332" s="34" t="s">
        <v>12</v>
      </c>
      <c r="B332" s="34" t="s">
        <v>123</v>
      </c>
      <c r="C332" s="34" t="s">
        <v>96</v>
      </c>
      <c r="D332" s="34" t="s">
        <v>135</v>
      </c>
      <c r="E332" s="34" t="s">
        <v>15</v>
      </c>
      <c r="F332" s="34">
        <v>4791.5</v>
      </c>
      <c r="G332" s="34" t="s">
        <v>9</v>
      </c>
    </row>
    <row r="333" spans="1:7" x14ac:dyDescent="0.25">
      <c r="A333" s="34" t="s">
        <v>12</v>
      </c>
      <c r="B333" s="34" t="s">
        <v>123</v>
      </c>
      <c r="C333" s="34" t="s">
        <v>96</v>
      </c>
      <c r="D333" s="34" t="s">
        <v>135</v>
      </c>
      <c r="E333" s="34" t="s">
        <v>14</v>
      </c>
      <c r="F333" s="34">
        <v>4853.5</v>
      </c>
      <c r="G333" s="34" t="s">
        <v>9</v>
      </c>
    </row>
    <row r="334" spans="1:7" x14ac:dyDescent="0.25">
      <c r="A334" s="34" t="s">
        <v>12</v>
      </c>
      <c r="B334" s="34" t="s">
        <v>123</v>
      </c>
      <c r="C334" s="34" t="s">
        <v>96</v>
      </c>
      <c r="D334" s="34" t="s">
        <v>135</v>
      </c>
      <c r="E334" s="34" t="s">
        <v>13</v>
      </c>
      <c r="F334" s="34">
        <v>5045.5</v>
      </c>
      <c r="G334" s="34" t="s">
        <v>9</v>
      </c>
    </row>
    <row r="335" spans="1:7" x14ac:dyDescent="0.25">
      <c r="A335" s="34" t="s">
        <v>12</v>
      </c>
      <c r="B335" s="34" t="s">
        <v>123</v>
      </c>
      <c r="C335" s="34" t="s">
        <v>96</v>
      </c>
      <c r="D335" s="34" t="s">
        <v>135</v>
      </c>
      <c r="E335" s="34" t="s">
        <v>6</v>
      </c>
      <c r="F335" s="34">
        <v>5203.5</v>
      </c>
      <c r="G335" s="34" t="s">
        <v>9</v>
      </c>
    </row>
    <row r="336" spans="1:7" x14ac:dyDescent="0.25">
      <c r="A336" s="34" t="s">
        <v>12</v>
      </c>
      <c r="B336" s="34" t="s">
        <v>123</v>
      </c>
      <c r="C336" s="34" t="s">
        <v>96</v>
      </c>
      <c r="D336" s="34" t="s">
        <v>135</v>
      </c>
      <c r="E336" s="34" t="s">
        <v>157</v>
      </c>
      <c r="F336" s="34">
        <v>5248</v>
      </c>
      <c r="G336" s="34" t="s">
        <v>9</v>
      </c>
    </row>
    <row r="337" spans="1:7" x14ac:dyDescent="0.25">
      <c r="A337" s="34" t="s">
        <v>12</v>
      </c>
      <c r="B337" s="34" t="s">
        <v>123</v>
      </c>
      <c r="C337" s="34" t="s">
        <v>96</v>
      </c>
      <c r="D337" s="34" t="s">
        <v>135</v>
      </c>
      <c r="E337" s="34" t="s">
        <v>161</v>
      </c>
      <c r="F337" s="34">
        <v>5238.5</v>
      </c>
      <c r="G337" s="34" t="s">
        <v>9</v>
      </c>
    </row>
    <row r="338" spans="1:7" x14ac:dyDescent="0.25">
      <c r="A338" s="34" t="s">
        <v>12</v>
      </c>
      <c r="B338" s="34" t="s">
        <v>124</v>
      </c>
      <c r="C338" s="34" t="s">
        <v>95</v>
      </c>
      <c r="D338" s="34" t="s">
        <v>135</v>
      </c>
      <c r="E338" s="34" t="s">
        <v>23</v>
      </c>
      <c r="F338" s="34">
        <v>10478</v>
      </c>
      <c r="G338" s="34" t="s">
        <v>9</v>
      </c>
    </row>
    <row r="339" spans="1:7" x14ac:dyDescent="0.25">
      <c r="A339" s="34" t="s">
        <v>12</v>
      </c>
      <c r="B339" s="34" t="s">
        <v>124</v>
      </c>
      <c r="C339" s="34" t="s">
        <v>95</v>
      </c>
      <c r="D339" s="34" t="s">
        <v>135</v>
      </c>
      <c r="E339" s="34" t="s">
        <v>22</v>
      </c>
      <c r="F339" s="34">
        <v>10305</v>
      </c>
      <c r="G339" s="34" t="s">
        <v>9</v>
      </c>
    </row>
    <row r="340" spans="1:7" x14ac:dyDescent="0.25">
      <c r="A340" s="34" t="s">
        <v>12</v>
      </c>
      <c r="B340" s="34" t="s">
        <v>124</v>
      </c>
      <c r="C340" s="34" t="s">
        <v>95</v>
      </c>
      <c r="D340" s="34" t="s">
        <v>135</v>
      </c>
      <c r="E340" s="34" t="s">
        <v>21</v>
      </c>
      <c r="F340" s="34">
        <v>10146.5</v>
      </c>
      <c r="G340" s="34" t="s">
        <v>9</v>
      </c>
    </row>
    <row r="341" spans="1:7" x14ac:dyDescent="0.25">
      <c r="A341" s="34" t="s">
        <v>12</v>
      </c>
      <c r="B341" s="34" t="s">
        <v>124</v>
      </c>
      <c r="C341" s="34" t="s">
        <v>95</v>
      </c>
      <c r="D341" s="34" t="s">
        <v>135</v>
      </c>
      <c r="E341" s="34" t="s">
        <v>20</v>
      </c>
      <c r="F341" s="34">
        <v>10068</v>
      </c>
      <c r="G341" s="34" t="s">
        <v>9</v>
      </c>
    </row>
    <row r="342" spans="1:7" x14ac:dyDescent="0.25">
      <c r="A342" s="34" t="s">
        <v>12</v>
      </c>
      <c r="B342" s="34" t="s">
        <v>124</v>
      </c>
      <c r="C342" s="34" t="s">
        <v>95</v>
      </c>
      <c r="D342" s="34" t="s">
        <v>135</v>
      </c>
      <c r="E342" s="34" t="s">
        <v>19</v>
      </c>
      <c r="F342" s="34">
        <v>9949.5</v>
      </c>
      <c r="G342" s="34" t="s">
        <v>9</v>
      </c>
    </row>
    <row r="343" spans="1:7" x14ac:dyDescent="0.25">
      <c r="A343" s="34" t="s">
        <v>12</v>
      </c>
      <c r="B343" s="34" t="s">
        <v>124</v>
      </c>
      <c r="C343" s="34" t="s">
        <v>95</v>
      </c>
      <c r="D343" s="34" t="s">
        <v>135</v>
      </c>
      <c r="E343" s="34" t="s">
        <v>18</v>
      </c>
      <c r="F343" s="34">
        <v>10161</v>
      </c>
      <c r="G343" s="34" t="s">
        <v>9</v>
      </c>
    </row>
    <row r="344" spans="1:7" x14ac:dyDescent="0.25">
      <c r="A344" s="34" t="s">
        <v>12</v>
      </c>
      <c r="B344" s="34" t="s">
        <v>124</v>
      </c>
      <c r="C344" s="34" t="s">
        <v>95</v>
      </c>
      <c r="D344" s="34" t="s">
        <v>135</v>
      </c>
      <c r="E344" s="34" t="s">
        <v>17</v>
      </c>
      <c r="F344" s="34">
        <v>10341</v>
      </c>
      <c r="G344" s="34" t="s">
        <v>9</v>
      </c>
    </row>
    <row r="345" spans="1:7" x14ac:dyDescent="0.25">
      <c r="A345" s="34" t="s">
        <v>12</v>
      </c>
      <c r="B345" s="34" t="s">
        <v>124</v>
      </c>
      <c r="C345" s="34" t="s">
        <v>95</v>
      </c>
      <c r="D345" s="34" t="s">
        <v>135</v>
      </c>
      <c r="E345" s="34" t="s">
        <v>16</v>
      </c>
      <c r="F345" s="34">
        <v>10643.5</v>
      </c>
      <c r="G345" s="34" t="s">
        <v>9</v>
      </c>
    </row>
    <row r="346" spans="1:7" x14ac:dyDescent="0.25">
      <c r="A346" s="34" t="s">
        <v>12</v>
      </c>
      <c r="B346" s="34" t="s">
        <v>124</v>
      </c>
      <c r="C346" s="34" t="s">
        <v>95</v>
      </c>
      <c r="D346" s="34" t="s">
        <v>135</v>
      </c>
      <c r="E346" s="34" t="s">
        <v>15</v>
      </c>
      <c r="F346" s="34">
        <v>10985</v>
      </c>
      <c r="G346" s="34" t="s">
        <v>9</v>
      </c>
    </row>
    <row r="347" spans="1:7" x14ac:dyDescent="0.25">
      <c r="A347" s="34" t="s">
        <v>12</v>
      </c>
      <c r="B347" s="34" t="s">
        <v>124</v>
      </c>
      <c r="C347" s="34" t="s">
        <v>95</v>
      </c>
      <c r="D347" s="34" t="s">
        <v>135</v>
      </c>
      <c r="E347" s="34" t="s">
        <v>14</v>
      </c>
      <c r="F347" s="34">
        <v>11429</v>
      </c>
      <c r="G347" s="34" t="s">
        <v>9</v>
      </c>
    </row>
    <row r="348" spans="1:7" x14ac:dyDescent="0.25">
      <c r="A348" s="34" t="s">
        <v>12</v>
      </c>
      <c r="B348" s="34" t="s">
        <v>124</v>
      </c>
      <c r="C348" s="34" t="s">
        <v>95</v>
      </c>
      <c r="D348" s="34" t="s">
        <v>135</v>
      </c>
      <c r="E348" s="34" t="s">
        <v>13</v>
      </c>
      <c r="F348" s="34">
        <v>11765.5</v>
      </c>
      <c r="G348" s="34" t="s">
        <v>9</v>
      </c>
    </row>
    <row r="349" spans="1:7" x14ac:dyDescent="0.25">
      <c r="A349" s="34" t="s">
        <v>12</v>
      </c>
      <c r="B349" s="34" t="s">
        <v>124</v>
      </c>
      <c r="C349" s="34" t="s">
        <v>95</v>
      </c>
      <c r="D349" s="34" t="s">
        <v>135</v>
      </c>
      <c r="E349" s="34" t="s">
        <v>6</v>
      </c>
      <c r="F349" s="34">
        <v>12070.5</v>
      </c>
      <c r="G349" s="34" t="s">
        <v>9</v>
      </c>
    </row>
    <row r="350" spans="1:7" x14ac:dyDescent="0.25">
      <c r="A350" s="34" t="s">
        <v>12</v>
      </c>
      <c r="B350" s="34" t="s">
        <v>124</v>
      </c>
      <c r="C350" s="34" t="s">
        <v>95</v>
      </c>
      <c r="D350" s="34" t="s">
        <v>135</v>
      </c>
      <c r="E350" s="34" t="s">
        <v>157</v>
      </c>
      <c r="F350" s="34">
        <v>12452.5</v>
      </c>
      <c r="G350" s="34" t="s">
        <v>9</v>
      </c>
    </row>
    <row r="351" spans="1:7" x14ac:dyDescent="0.25">
      <c r="A351" s="34" t="s">
        <v>12</v>
      </c>
      <c r="B351" s="34" t="s">
        <v>124</v>
      </c>
      <c r="C351" s="34" t="s">
        <v>95</v>
      </c>
      <c r="D351" s="34" t="s">
        <v>135</v>
      </c>
      <c r="E351" s="34" t="s">
        <v>161</v>
      </c>
      <c r="F351" s="34">
        <v>12667.5</v>
      </c>
      <c r="G351" s="34" t="s">
        <v>9</v>
      </c>
    </row>
    <row r="352" spans="1:7" x14ac:dyDescent="0.25">
      <c r="A352" s="34" t="s">
        <v>12</v>
      </c>
      <c r="B352" s="34" t="s">
        <v>124</v>
      </c>
      <c r="C352" s="34" t="s">
        <v>96</v>
      </c>
      <c r="D352" s="34" t="s">
        <v>135</v>
      </c>
      <c r="E352" s="34" t="s">
        <v>23</v>
      </c>
      <c r="F352" s="34">
        <v>9771.5</v>
      </c>
      <c r="G352" s="34" t="s">
        <v>9</v>
      </c>
    </row>
    <row r="353" spans="1:7" x14ac:dyDescent="0.25">
      <c r="A353" s="34" t="s">
        <v>12</v>
      </c>
      <c r="B353" s="34" t="s">
        <v>124</v>
      </c>
      <c r="C353" s="34" t="s">
        <v>96</v>
      </c>
      <c r="D353" s="34" t="s">
        <v>135</v>
      </c>
      <c r="E353" s="34" t="s">
        <v>22</v>
      </c>
      <c r="F353" s="34">
        <v>9535.5</v>
      </c>
      <c r="G353" s="34" t="s">
        <v>9</v>
      </c>
    </row>
    <row r="354" spans="1:7" x14ac:dyDescent="0.25">
      <c r="A354" s="34" t="s">
        <v>12</v>
      </c>
      <c r="B354" s="34" t="s">
        <v>124</v>
      </c>
      <c r="C354" s="34" t="s">
        <v>96</v>
      </c>
      <c r="D354" s="34" t="s">
        <v>135</v>
      </c>
      <c r="E354" s="34" t="s">
        <v>21</v>
      </c>
      <c r="F354" s="34">
        <v>9487.5</v>
      </c>
      <c r="G354" s="34" t="s">
        <v>9</v>
      </c>
    </row>
    <row r="355" spans="1:7" x14ac:dyDescent="0.25">
      <c r="A355" s="34" t="s">
        <v>12</v>
      </c>
      <c r="B355" s="34" t="s">
        <v>124</v>
      </c>
      <c r="C355" s="34" t="s">
        <v>96</v>
      </c>
      <c r="D355" s="34" t="s">
        <v>135</v>
      </c>
      <c r="E355" s="34" t="s">
        <v>20</v>
      </c>
      <c r="F355" s="34">
        <v>9557</v>
      </c>
      <c r="G355" s="34" t="s">
        <v>9</v>
      </c>
    </row>
    <row r="356" spans="1:7" x14ac:dyDescent="0.25">
      <c r="A356" s="34" t="s">
        <v>12</v>
      </c>
      <c r="B356" s="34" t="s">
        <v>124</v>
      </c>
      <c r="C356" s="34" t="s">
        <v>96</v>
      </c>
      <c r="D356" s="34" t="s">
        <v>135</v>
      </c>
      <c r="E356" s="34" t="s">
        <v>19</v>
      </c>
      <c r="F356" s="34">
        <v>9599.5</v>
      </c>
      <c r="G356" s="34" t="s">
        <v>9</v>
      </c>
    </row>
    <row r="357" spans="1:7" x14ac:dyDescent="0.25">
      <c r="A357" s="34" t="s">
        <v>12</v>
      </c>
      <c r="B357" s="34" t="s">
        <v>124</v>
      </c>
      <c r="C357" s="34" t="s">
        <v>96</v>
      </c>
      <c r="D357" s="34" t="s">
        <v>135</v>
      </c>
      <c r="E357" s="34" t="s">
        <v>18</v>
      </c>
      <c r="F357" s="34">
        <v>9673</v>
      </c>
      <c r="G357" s="34" t="s">
        <v>9</v>
      </c>
    </row>
    <row r="358" spans="1:7" x14ac:dyDescent="0.25">
      <c r="A358" s="34" t="s">
        <v>12</v>
      </c>
      <c r="B358" s="34" t="s">
        <v>124</v>
      </c>
      <c r="C358" s="34" t="s">
        <v>96</v>
      </c>
      <c r="D358" s="34" t="s">
        <v>135</v>
      </c>
      <c r="E358" s="34" t="s">
        <v>17</v>
      </c>
      <c r="F358" s="34">
        <v>9830</v>
      </c>
      <c r="G358" s="34" t="s">
        <v>9</v>
      </c>
    </row>
    <row r="359" spans="1:7" x14ac:dyDescent="0.25">
      <c r="A359" s="34" t="s">
        <v>12</v>
      </c>
      <c r="B359" s="34" t="s">
        <v>124</v>
      </c>
      <c r="C359" s="34" t="s">
        <v>96</v>
      </c>
      <c r="D359" s="34" t="s">
        <v>135</v>
      </c>
      <c r="E359" s="34" t="s">
        <v>16</v>
      </c>
      <c r="F359" s="34">
        <v>10028.5</v>
      </c>
      <c r="G359" s="34" t="s">
        <v>9</v>
      </c>
    </row>
    <row r="360" spans="1:7" x14ac:dyDescent="0.25">
      <c r="A360" s="34" t="s">
        <v>12</v>
      </c>
      <c r="B360" s="34" t="s">
        <v>124</v>
      </c>
      <c r="C360" s="34" t="s">
        <v>96</v>
      </c>
      <c r="D360" s="34" t="s">
        <v>135</v>
      </c>
      <c r="E360" s="34" t="s">
        <v>15</v>
      </c>
      <c r="F360" s="34">
        <v>10387</v>
      </c>
      <c r="G360" s="34" t="s">
        <v>9</v>
      </c>
    </row>
    <row r="361" spans="1:7" x14ac:dyDescent="0.25">
      <c r="A361" s="34" t="s">
        <v>12</v>
      </c>
      <c r="B361" s="34" t="s">
        <v>124</v>
      </c>
      <c r="C361" s="34" t="s">
        <v>96</v>
      </c>
      <c r="D361" s="34" t="s">
        <v>135</v>
      </c>
      <c r="E361" s="34" t="s">
        <v>14</v>
      </c>
      <c r="F361" s="34">
        <v>10752</v>
      </c>
      <c r="G361" s="34" t="s">
        <v>9</v>
      </c>
    </row>
    <row r="362" spans="1:7" x14ac:dyDescent="0.25">
      <c r="A362" s="34" t="s">
        <v>12</v>
      </c>
      <c r="B362" s="34" t="s">
        <v>124</v>
      </c>
      <c r="C362" s="34" t="s">
        <v>96</v>
      </c>
      <c r="D362" s="34" t="s">
        <v>135</v>
      </c>
      <c r="E362" s="34" t="s">
        <v>13</v>
      </c>
      <c r="F362" s="34">
        <v>11108</v>
      </c>
      <c r="G362" s="34" t="s">
        <v>9</v>
      </c>
    </row>
    <row r="363" spans="1:7" x14ac:dyDescent="0.25">
      <c r="A363" s="34" t="s">
        <v>12</v>
      </c>
      <c r="B363" s="34" t="s">
        <v>124</v>
      </c>
      <c r="C363" s="34" t="s">
        <v>96</v>
      </c>
      <c r="D363" s="34" t="s">
        <v>135</v>
      </c>
      <c r="E363" s="34" t="s">
        <v>6</v>
      </c>
      <c r="F363" s="34">
        <v>11425.5</v>
      </c>
      <c r="G363" s="34" t="s">
        <v>9</v>
      </c>
    </row>
    <row r="364" spans="1:7" x14ac:dyDescent="0.25">
      <c r="A364" s="34" t="s">
        <v>12</v>
      </c>
      <c r="B364" s="34" t="s">
        <v>124</v>
      </c>
      <c r="C364" s="34" t="s">
        <v>96</v>
      </c>
      <c r="D364" s="34" t="s">
        <v>135</v>
      </c>
      <c r="E364" s="34" t="s">
        <v>157</v>
      </c>
      <c r="F364" s="34">
        <v>11743</v>
      </c>
      <c r="G364" s="34" t="s">
        <v>9</v>
      </c>
    </row>
    <row r="365" spans="1:7" x14ac:dyDescent="0.25">
      <c r="A365" s="34" t="s">
        <v>12</v>
      </c>
      <c r="B365" s="34" t="s">
        <v>124</v>
      </c>
      <c r="C365" s="34" t="s">
        <v>96</v>
      </c>
      <c r="D365" s="34" t="s">
        <v>135</v>
      </c>
      <c r="E365" s="34" t="s">
        <v>161</v>
      </c>
      <c r="F365" s="34">
        <v>11936.5</v>
      </c>
      <c r="G365" s="34" t="s">
        <v>9</v>
      </c>
    </row>
    <row r="366" spans="1:7" x14ac:dyDescent="0.25">
      <c r="A366" s="34" t="s">
        <v>12</v>
      </c>
      <c r="B366" s="34" t="s">
        <v>125</v>
      </c>
      <c r="C366" s="34" t="s">
        <v>95</v>
      </c>
      <c r="D366" s="34" t="s">
        <v>135</v>
      </c>
      <c r="E366" s="34" t="s">
        <v>23</v>
      </c>
      <c r="F366" s="34">
        <v>12366</v>
      </c>
      <c r="G366" s="34" t="s">
        <v>9</v>
      </c>
    </row>
    <row r="367" spans="1:7" x14ac:dyDescent="0.25">
      <c r="A367" s="34" t="s">
        <v>12</v>
      </c>
      <c r="B367" s="34" t="s">
        <v>125</v>
      </c>
      <c r="C367" s="34" t="s">
        <v>95</v>
      </c>
      <c r="D367" s="34" t="s">
        <v>135</v>
      </c>
      <c r="E367" s="34" t="s">
        <v>22</v>
      </c>
      <c r="F367" s="34">
        <v>12614</v>
      </c>
      <c r="G367" s="34" t="s">
        <v>9</v>
      </c>
    </row>
    <row r="368" spans="1:7" x14ac:dyDescent="0.25">
      <c r="A368" s="34" t="s">
        <v>12</v>
      </c>
      <c r="B368" s="34" t="s">
        <v>125</v>
      </c>
      <c r="C368" s="34" t="s">
        <v>95</v>
      </c>
      <c r="D368" s="34" t="s">
        <v>135</v>
      </c>
      <c r="E368" s="34" t="s">
        <v>21</v>
      </c>
      <c r="F368" s="34">
        <v>12847.5</v>
      </c>
      <c r="G368" s="34" t="s">
        <v>9</v>
      </c>
    </row>
    <row r="369" spans="1:7" x14ac:dyDescent="0.25">
      <c r="A369" s="34" t="s">
        <v>12</v>
      </c>
      <c r="B369" s="34" t="s">
        <v>125</v>
      </c>
      <c r="C369" s="34" t="s">
        <v>95</v>
      </c>
      <c r="D369" s="34" t="s">
        <v>135</v>
      </c>
      <c r="E369" s="34" t="s">
        <v>20</v>
      </c>
      <c r="F369" s="34">
        <v>13076</v>
      </c>
      <c r="G369" s="34" t="s">
        <v>9</v>
      </c>
    </row>
    <row r="370" spans="1:7" x14ac:dyDescent="0.25">
      <c r="A370" s="34" t="s">
        <v>12</v>
      </c>
      <c r="B370" s="34" t="s">
        <v>125</v>
      </c>
      <c r="C370" s="34" t="s">
        <v>95</v>
      </c>
      <c r="D370" s="34" t="s">
        <v>135</v>
      </c>
      <c r="E370" s="34" t="s">
        <v>19</v>
      </c>
      <c r="F370" s="34">
        <v>13196.5</v>
      </c>
      <c r="G370" s="34" t="s">
        <v>9</v>
      </c>
    </row>
    <row r="371" spans="1:7" x14ac:dyDescent="0.25">
      <c r="A371" s="34" t="s">
        <v>12</v>
      </c>
      <c r="B371" s="34" t="s">
        <v>125</v>
      </c>
      <c r="C371" s="34" t="s">
        <v>95</v>
      </c>
      <c r="D371" s="34" t="s">
        <v>135</v>
      </c>
      <c r="E371" s="34" t="s">
        <v>18</v>
      </c>
      <c r="F371" s="34">
        <v>13070</v>
      </c>
      <c r="G371" s="34" t="s">
        <v>9</v>
      </c>
    </row>
    <row r="372" spans="1:7" x14ac:dyDescent="0.25">
      <c r="A372" s="34" t="s">
        <v>12</v>
      </c>
      <c r="B372" s="34" t="s">
        <v>125</v>
      </c>
      <c r="C372" s="34" t="s">
        <v>95</v>
      </c>
      <c r="D372" s="34" t="s">
        <v>135</v>
      </c>
      <c r="E372" s="34" t="s">
        <v>17</v>
      </c>
      <c r="F372" s="34">
        <v>12931.5</v>
      </c>
      <c r="G372" s="34" t="s">
        <v>9</v>
      </c>
    </row>
    <row r="373" spans="1:7" x14ac:dyDescent="0.25">
      <c r="A373" s="34" t="s">
        <v>12</v>
      </c>
      <c r="B373" s="34" t="s">
        <v>125</v>
      </c>
      <c r="C373" s="34" t="s">
        <v>95</v>
      </c>
      <c r="D373" s="34" t="s">
        <v>135</v>
      </c>
      <c r="E373" s="34" t="s">
        <v>16</v>
      </c>
      <c r="F373" s="34">
        <v>12716.5</v>
      </c>
      <c r="G373" s="34" t="s">
        <v>9</v>
      </c>
    </row>
    <row r="374" spans="1:7" x14ac:dyDescent="0.25">
      <c r="A374" s="34" t="s">
        <v>12</v>
      </c>
      <c r="B374" s="34" t="s">
        <v>125</v>
      </c>
      <c r="C374" s="34" t="s">
        <v>95</v>
      </c>
      <c r="D374" s="34" t="s">
        <v>135</v>
      </c>
      <c r="E374" s="34" t="s">
        <v>15</v>
      </c>
      <c r="F374" s="34">
        <v>12585.5</v>
      </c>
      <c r="G374" s="34" t="s">
        <v>9</v>
      </c>
    </row>
    <row r="375" spans="1:7" x14ac:dyDescent="0.25">
      <c r="A375" s="34" t="s">
        <v>12</v>
      </c>
      <c r="B375" s="34" t="s">
        <v>125</v>
      </c>
      <c r="C375" s="34" t="s">
        <v>95</v>
      </c>
      <c r="D375" s="34" t="s">
        <v>135</v>
      </c>
      <c r="E375" s="34" t="s">
        <v>14</v>
      </c>
      <c r="F375" s="34">
        <v>12370</v>
      </c>
      <c r="G375" s="34" t="s">
        <v>9</v>
      </c>
    </row>
    <row r="376" spans="1:7" x14ac:dyDescent="0.25">
      <c r="A376" s="34" t="s">
        <v>12</v>
      </c>
      <c r="B376" s="34" t="s">
        <v>125</v>
      </c>
      <c r="C376" s="34" t="s">
        <v>95</v>
      </c>
      <c r="D376" s="34" t="s">
        <v>135</v>
      </c>
      <c r="E376" s="34" t="s">
        <v>13</v>
      </c>
      <c r="F376" s="34">
        <v>12333.5</v>
      </c>
      <c r="G376" s="34" t="s">
        <v>9</v>
      </c>
    </row>
    <row r="377" spans="1:7" x14ac:dyDescent="0.25">
      <c r="A377" s="34" t="s">
        <v>12</v>
      </c>
      <c r="B377" s="34" t="s">
        <v>125</v>
      </c>
      <c r="C377" s="34" t="s">
        <v>95</v>
      </c>
      <c r="D377" s="34" t="s">
        <v>135</v>
      </c>
      <c r="E377" s="34" t="s">
        <v>6</v>
      </c>
      <c r="F377" s="34">
        <v>12444</v>
      </c>
      <c r="G377" s="34" t="s">
        <v>9</v>
      </c>
    </row>
    <row r="378" spans="1:7" x14ac:dyDescent="0.25">
      <c r="A378" s="34" t="s">
        <v>12</v>
      </c>
      <c r="B378" s="34" t="s">
        <v>125</v>
      </c>
      <c r="C378" s="34" t="s">
        <v>95</v>
      </c>
      <c r="D378" s="34" t="s">
        <v>135</v>
      </c>
      <c r="E378" s="34" t="s">
        <v>157</v>
      </c>
      <c r="F378" s="34">
        <v>12475</v>
      </c>
      <c r="G378" s="34" t="s">
        <v>9</v>
      </c>
    </row>
    <row r="379" spans="1:7" x14ac:dyDescent="0.25">
      <c r="A379" s="34" t="s">
        <v>12</v>
      </c>
      <c r="B379" s="34" t="s">
        <v>125</v>
      </c>
      <c r="C379" s="34" t="s">
        <v>95</v>
      </c>
      <c r="D379" s="34" t="s">
        <v>135</v>
      </c>
      <c r="E379" s="34" t="s">
        <v>161</v>
      </c>
      <c r="F379" s="34">
        <v>12595</v>
      </c>
      <c r="G379" s="34" t="s">
        <v>9</v>
      </c>
    </row>
    <row r="380" spans="1:7" x14ac:dyDescent="0.25">
      <c r="A380" s="34" t="s">
        <v>12</v>
      </c>
      <c r="B380" s="34" t="s">
        <v>125</v>
      </c>
      <c r="C380" s="34" t="s">
        <v>96</v>
      </c>
      <c r="D380" s="34" t="s">
        <v>135</v>
      </c>
      <c r="E380" s="34" t="s">
        <v>23</v>
      </c>
      <c r="F380" s="34">
        <v>11555</v>
      </c>
      <c r="G380" s="34" t="s">
        <v>9</v>
      </c>
    </row>
    <row r="381" spans="1:7" x14ac:dyDescent="0.25">
      <c r="A381" s="34" t="s">
        <v>12</v>
      </c>
      <c r="B381" s="34" t="s">
        <v>125</v>
      </c>
      <c r="C381" s="34" t="s">
        <v>96</v>
      </c>
      <c r="D381" s="34" t="s">
        <v>135</v>
      </c>
      <c r="E381" s="34" t="s">
        <v>22</v>
      </c>
      <c r="F381" s="34">
        <v>11850.5</v>
      </c>
      <c r="G381" s="34" t="s">
        <v>9</v>
      </c>
    </row>
    <row r="382" spans="1:7" x14ac:dyDescent="0.25">
      <c r="A382" s="34" t="s">
        <v>12</v>
      </c>
      <c r="B382" s="34" t="s">
        <v>125</v>
      </c>
      <c r="C382" s="34" t="s">
        <v>96</v>
      </c>
      <c r="D382" s="34" t="s">
        <v>135</v>
      </c>
      <c r="E382" s="34" t="s">
        <v>21</v>
      </c>
      <c r="F382" s="34">
        <v>12079.5</v>
      </c>
      <c r="G382" s="34" t="s">
        <v>9</v>
      </c>
    </row>
    <row r="383" spans="1:7" x14ac:dyDescent="0.25">
      <c r="A383" s="34" t="s">
        <v>12</v>
      </c>
      <c r="B383" s="34" t="s">
        <v>125</v>
      </c>
      <c r="C383" s="34" t="s">
        <v>96</v>
      </c>
      <c r="D383" s="34" t="s">
        <v>135</v>
      </c>
      <c r="E383" s="34" t="s">
        <v>20</v>
      </c>
      <c r="F383" s="34">
        <v>12150.5</v>
      </c>
      <c r="G383" s="34" t="s">
        <v>9</v>
      </c>
    </row>
    <row r="384" spans="1:7" x14ac:dyDescent="0.25">
      <c r="A384" s="34" t="s">
        <v>12</v>
      </c>
      <c r="B384" s="34" t="s">
        <v>125</v>
      </c>
      <c r="C384" s="34" t="s">
        <v>96</v>
      </c>
      <c r="D384" s="34" t="s">
        <v>135</v>
      </c>
      <c r="E384" s="34" t="s">
        <v>19</v>
      </c>
      <c r="F384" s="34">
        <v>12109.5</v>
      </c>
      <c r="G384" s="34" t="s">
        <v>9</v>
      </c>
    </row>
    <row r="385" spans="1:7" x14ac:dyDescent="0.25">
      <c r="A385" s="34" t="s">
        <v>12</v>
      </c>
      <c r="B385" s="34" t="s">
        <v>125</v>
      </c>
      <c r="C385" s="34" t="s">
        <v>96</v>
      </c>
      <c r="D385" s="34" t="s">
        <v>135</v>
      </c>
      <c r="E385" s="34" t="s">
        <v>18</v>
      </c>
      <c r="F385" s="34">
        <v>11986.5</v>
      </c>
      <c r="G385" s="34" t="s">
        <v>9</v>
      </c>
    </row>
    <row r="386" spans="1:7" x14ac:dyDescent="0.25">
      <c r="A386" s="34" t="s">
        <v>12</v>
      </c>
      <c r="B386" s="34" t="s">
        <v>125</v>
      </c>
      <c r="C386" s="34" t="s">
        <v>96</v>
      </c>
      <c r="D386" s="34" t="s">
        <v>135</v>
      </c>
      <c r="E386" s="34" t="s">
        <v>17</v>
      </c>
      <c r="F386" s="34">
        <v>11870.5</v>
      </c>
      <c r="G386" s="34" t="s">
        <v>9</v>
      </c>
    </row>
    <row r="387" spans="1:7" x14ac:dyDescent="0.25">
      <c r="A387" s="34" t="s">
        <v>12</v>
      </c>
      <c r="B387" s="34" t="s">
        <v>125</v>
      </c>
      <c r="C387" s="34" t="s">
        <v>96</v>
      </c>
      <c r="D387" s="34" t="s">
        <v>135</v>
      </c>
      <c r="E387" s="34" t="s">
        <v>16</v>
      </c>
      <c r="F387" s="34">
        <v>11749</v>
      </c>
      <c r="G387" s="34" t="s">
        <v>9</v>
      </c>
    </row>
    <row r="388" spans="1:7" x14ac:dyDescent="0.25">
      <c r="A388" s="34" t="s">
        <v>12</v>
      </c>
      <c r="B388" s="34" t="s">
        <v>125</v>
      </c>
      <c r="C388" s="34" t="s">
        <v>96</v>
      </c>
      <c r="D388" s="34" t="s">
        <v>135</v>
      </c>
      <c r="E388" s="34" t="s">
        <v>15</v>
      </c>
      <c r="F388" s="34">
        <v>11552.5</v>
      </c>
      <c r="G388" s="34" t="s">
        <v>9</v>
      </c>
    </row>
    <row r="389" spans="1:7" x14ac:dyDescent="0.25">
      <c r="A389" s="34" t="s">
        <v>12</v>
      </c>
      <c r="B389" s="34" t="s">
        <v>125</v>
      </c>
      <c r="C389" s="34" t="s">
        <v>96</v>
      </c>
      <c r="D389" s="34" t="s">
        <v>135</v>
      </c>
      <c r="E389" s="34" t="s">
        <v>14</v>
      </c>
      <c r="F389" s="34">
        <v>11286.5</v>
      </c>
      <c r="G389" s="34" t="s">
        <v>9</v>
      </c>
    </row>
    <row r="390" spans="1:7" x14ac:dyDescent="0.25">
      <c r="A390" s="34" t="s">
        <v>12</v>
      </c>
      <c r="B390" s="34" t="s">
        <v>125</v>
      </c>
      <c r="C390" s="34" t="s">
        <v>96</v>
      </c>
      <c r="D390" s="34" t="s">
        <v>135</v>
      </c>
      <c r="E390" s="34" t="s">
        <v>13</v>
      </c>
      <c r="F390" s="34">
        <v>11116.5</v>
      </c>
      <c r="G390" s="34" t="s">
        <v>9</v>
      </c>
    </row>
    <row r="391" spans="1:7" x14ac:dyDescent="0.25">
      <c r="A391" s="34" t="s">
        <v>12</v>
      </c>
      <c r="B391" s="34" t="s">
        <v>125</v>
      </c>
      <c r="C391" s="34" t="s">
        <v>96</v>
      </c>
      <c r="D391" s="34" t="s">
        <v>135</v>
      </c>
      <c r="E391" s="34" t="s">
        <v>6</v>
      </c>
      <c r="F391" s="34">
        <v>11035</v>
      </c>
      <c r="G391" s="34" t="s">
        <v>9</v>
      </c>
    </row>
    <row r="392" spans="1:7" x14ac:dyDescent="0.25">
      <c r="A392" s="34" t="s">
        <v>12</v>
      </c>
      <c r="B392" s="34" t="s">
        <v>125</v>
      </c>
      <c r="C392" s="34" t="s">
        <v>96</v>
      </c>
      <c r="D392" s="34" t="s">
        <v>135</v>
      </c>
      <c r="E392" s="34" t="s">
        <v>157</v>
      </c>
      <c r="F392" s="34">
        <v>11082</v>
      </c>
      <c r="G392" s="34" t="s">
        <v>9</v>
      </c>
    </row>
    <row r="393" spans="1:7" x14ac:dyDescent="0.25">
      <c r="A393" s="34" t="s">
        <v>12</v>
      </c>
      <c r="B393" s="34" t="s">
        <v>125</v>
      </c>
      <c r="C393" s="34" t="s">
        <v>96</v>
      </c>
      <c r="D393" s="34" t="s">
        <v>135</v>
      </c>
      <c r="E393" s="34" t="s">
        <v>161</v>
      </c>
      <c r="F393" s="34">
        <v>11101.5</v>
      </c>
      <c r="G393" s="34" t="s">
        <v>9</v>
      </c>
    </row>
    <row r="394" spans="1:7" x14ac:dyDescent="0.25">
      <c r="A394" s="34" t="s">
        <v>12</v>
      </c>
      <c r="B394" s="34" t="s">
        <v>126</v>
      </c>
      <c r="C394" s="34" t="s">
        <v>95</v>
      </c>
      <c r="D394" s="34" t="s">
        <v>135</v>
      </c>
      <c r="E394" s="34" t="s">
        <v>23</v>
      </c>
      <c r="F394" s="34">
        <v>10992.5</v>
      </c>
      <c r="G394" s="34" t="s">
        <v>24</v>
      </c>
    </row>
    <row r="395" spans="1:7" x14ac:dyDescent="0.25">
      <c r="A395" s="34" t="s">
        <v>12</v>
      </c>
      <c r="B395" s="34" t="s">
        <v>126</v>
      </c>
      <c r="C395" s="34" t="s">
        <v>95</v>
      </c>
      <c r="D395" s="34" t="s">
        <v>135</v>
      </c>
      <c r="E395" s="34" t="s">
        <v>22</v>
      </c>
      <c r="F395" s="34">
        <v>11106.5</v>
      </c>
      <c r="G395" s="34" t="s">
        <v>24</v>
      </c>
    </row>
    <row r="396" spans="1:7" x14ac:dyDescent="0.25">
      <c r="A396" s="34" t="s">
        <v>12</v>
      </c>
      <c r="B396" s="34" t="s">
        <v>126</v>
      </c>
      <c r="C396" s="34" t="s">
        <v>95</v>
      </c>
      <c r="D396" s="34" t="s">
        <v>135</v>
      </c>
      <c r="E396" s="34" t="s">
        <v>21</v>
      </c>
      <c r="F396" s="34">
        <v>11255.5</v>
      </c>
      <c r="G396" s="34" t="s">
        <v>24</v>
      </c>
    </row>
    <row r="397" spans="1:7" x14ac:dyDescent="0.25">
      <c r="A397" s="34" t="s">
        <v>12</v>
      </c>
      <c r="B397" s="34" t="s">
        <v>126</v>
      </c>
      <c r="C397" s="34" t="s">
        <v>95</v>
      </c>
      <c r="D397" s="34" t="s">
        <v>135</v>
      </c>
      <c r="E397" s="34" t="s">
        <v>20</v>
      </c>
      <c r="F397" s="34">
        <v>11282</v>
      </c>
      <c r="G397" s="34" t="s">
        <v>24</v>
      </c>
    </row>
    <row r="398" spans="1:7" x14ac:dyDescent="0.25">
      <c r="A398" s="34" t="s">
        <v>12</v>
      </c>
      <c r="B398" s="34" t="s">
        <v>126</v>
      </c>
      <c r="C398" s="34" t="s">
        <v>95</v>
      </c>
      <c r="D398" s="34" t="s">
        <v>135</v>
      </c>
      <c r="E398" s="34" t="s">
        <v>19</v>
      </c>
      <c r="F398" s="34">
        <v>11272</v>
      </c>
      <c r="G398" s="34" t="s">
        <v>24</v>
      </c>
    </row>
    <row r="399" spans="1:7" x14ac:dyDescent="0.25">
      <c r="A399" s="34" t="s">
        <v>12</v>
      </c>
      <c r="B399" s="34" t="s">
        <v>126</v>
      </c>
      <c r="C399" s="34" t="s">
        <v>95</v>
      </c>
      <c r="D399" s="34" t="s">
        <v>135</v>
      </c>
      <c r="E399" s="34" t="s">
        <v>18</v>
      </c>
      <c r="F399" s="34">
        <v>11336.5</v>
      </c>
      <c r="G399" s="34" t="s">
        <v>24</v>
      </c>
    </row>
    <row r="400" spans="1:7" x14ac:dyDescent="0.25">
      <c r="A400" s="34" t="s">
        <v>12</v>
      </c>
      <c r="B400" s="34" t="s">
        <v>126</v>
      </c>
      <c r="C400" s="34" t="s">
        <v>95</v>
      </c>
      <c r="D400" s="34" t="s">
        <v>135</v>
      </c>
      <c r="E400" s="34" t="s">
        <v>17</v>
      </c>
      <c r="F400" s="34">
        <v>11441</v>
      </c>
      <c r="G400" s="34" t="s">
        <v>24</v>
      </c>
    </row>
    <row r="401" spans="1:7" x14ac:dyDescent="0.25">
      <c r="A401" s="34" t="s">
        <v>12</v>
      </c>
      <c r="B401" s="34" t="s">
        <v>126</v>
      </c>
      <c r="C401" s="34" t="s">
        <v>95</v>
      </c>
      <c r="D401" s="34" t="s">
        <v>135</v>
      </c>
      <c r="E401" s="34" t="s">
        <v>16</v>
      </c>
      <c r="F401" s="34">
        <v>11683.5</v>
      </c>
      <c r="G401" s="34" t="s">
        <v>24</v>
      </c>
    </row>
    <row r="402" spans="1:7" x14ac:dyDescent="0.25">
      <c r="A402" s="34" t="s">
        <v>12</v>
      </c>
      <c r="B402" s="34" t="s">
        <v>126</v>
      </c>
      <c r="C402" s="34" t="s">
        <v>95</v>
      </c>
      <c r="D402" s="34" t="s">
        <v>135</v>
      </c>
      <c r="E402" s="34" t="s">
        <v>15</v>
      </c>
      <c r="F402" s="34">
        <v>11881</v>
      </c>
      <c r="G402" s="34" t="s">
        <v>24</v>
      </c>
    </row>
    <row r="403" spans="1:7" x14ac:dyDescent="0.25">
      <c r="A403" s="34" t="s">
        <v>12</v>
      </c>
      <c r="B403" s="34" t="s">
        <v>126</v>
      </c>
      <c r="C403" s="34" t="s">
        <v>95</v>
      </c>
      <c r="D403" s="34" t="s">
        <v>135</v>
      </c>
      <c r="E403" s="34" t="s">
        <v>14</v>
      </c>
      <c r="F403" s="34">
        <v>12292</v>
      </c>
      <c r="G403" s="34" t="s">
        <v>24</v>
      </c>
    </row>
    <row r="404" spans="1:7" x14ac:dyDescent="0.25">
      <c r="A404" s="34" t="s">
        <v>12</v>
      </c>
      <c r="B404" s="34" t="s">
        <v>126</v>
      </c>
      <c r="C404" s="34" t="s">
        <v>95</v>
      </c>
      <c r="D404" s="34" t="s">
        <v>135</v>
      </c>
      <c r="E404" s="34" t="s">
        <v>13</v>
      </c>
      <c r="F404" s="34">
        <v>12838</v>
      </c>
      <c r="G404" s="34" t="s">
        <v>24</v>
      </c>
    </row>
    <row r="405" spans="1:7" x14ac:dyDescent="0.25">
      <c r="A405" s="34" t="s">
        <v>12</v>
      </c>
      <c r="B405" s="34" t="s">
        <v>126</v>
      </c>
      <c r="C405" s="34" t="s">
        <v>95</v>
      </c>
      <c r="D405" s="34" t="s">
        <v>135</v>
      </c>
      <c r="E405" s="34" t="s">
        <v>6</v>
      </c>
      <c r="F405" s="34">
        <v>13387</v>
      </c>
      <c r="G405" s="34" t="s">
        <v>24</v>
      </c>
    </row>
    <row r="406" spans="1:7" x14ac:dyDescent="0.25">
      <c r="A406" s="34" t="s">
        <v>12</v>
      </c>
      <c r="B406" s="34" t="s">
        <v>126</v>
      </c>
      <c r="C406" s="34" t="s">
        <v>95</v>
      </c>
      <c r="D406" s="34" t="s">
        <v>135</v>
      </c>
      <c r="E406" s="34" t="s">
        <v>157</v>
      </c>
      <c r="F406" s="34">
        <v>13869</v>
      </c>
      <c r="G406" s="34" t="s">
        <v>24</v>
      </c>
    </row>
    <row r="407" spans="1:7" x14ac:dyDescent="0.25">
      <c r="A407" s="34" t="s">
        <v>12</v>
      </c>
      <c r="B407" s="34" t="s">
        <v>126</v>
      </c>
      <c r="C407" s="34" t="s">
        <v>95</v>
      </c>
      <c r="D407" s="34" t="s">
        <v>135</v>
      </c>
      <c r="E407" s="34" t="s">
        <v>161</v>
      </c>
      <c r="F407" s="34">
        <v>14143.5</v>
      </c>
      <c r="G407" s="34" t="s">
        <v>24</v>
      </c>
    </row>
    <row r="408" spans="1:7" x14ac:dyDescent="0.25">
      <c r="A408" s="34" t="s">
        <v>12</v>
      </c>
      <c r="B408" s="34" t="s">
        <v>126</v>
      </c>
      <c r="C408" s="34" t="s">
        <v>96</v>
      </c>
      <c r="D408" s="34" t="s">
        <v>135</v>
      </c>
      <c r="E408" s="34" t="s">
        <v>23</v>
      </c>
      <c r="F408" s="34">
        <v>9964</v>
      </c>
      <c r="G408" s="34" t="s">
        <v>24</v>
      </c>
    </row>
    <row r="409" spans="1:7" x14ac:dyDescent="0.25">
      <c r="A409" s="34" t="s">
        <v>12</v>
      </c>
      <c r="B409" s="34" t="s">
        <v>126</v>
      </c>
      <c r="C409" s="34" t="s">
        <v>96</v>
      </c>
      <c r="D409" s="34" t="s">
        <v>135</v>
      </c>
      <c r="E409" s="34" t="s">
        <v>22</v>
      </c>
      <c r="F409" s="34">
        <v>10017.5</v>
      </c>
      <c r="G409" s="34" t="s">
        <v>24</v>
      </c>
    </row>
    <row r="410" spans="1:7" x14ac:dyDescent="0.25">
      <c r="A410" s="34" t="s">
        <v>12</v>
      </c>
      <c r="B410" s="34" t="s">
        <v>126</v>
      </c>
      <c r="C410" s="34" t="s">
        <v>96</v>
      </c>
      <c r="D410" s="34" t="s">
        <v>135</v>
      </c>
      <c r="E410" s="34" t="s">
        <v>21</v>
      </c>
      <c r="F410" s="34">
        <v>10005.5</v>
      </c>
      <c r="G410" s="34" t="s">
        <v>24</v>
      </c>
    </row>
    <row r="411" spans="1:7" x14ac:dyDescent="0.25">
      <c r="A411" s="34" t="s">
        <v>12</v>
      </c>
      <c r="B411" s="34" t="s">
        <v>126</v>
      </c>
      <c r="C411" s="34" t="s">
        <v>96</v>
      </c>
      <c r="D411" s="34" t="s">
        <v>135</v>
      </c>
      <c r="E411" s="34" t="s">
        <v>20</v>
      </c>
      <c r="F411" s="34">
        <v>10020.5</v>
      </c>
      <c r="G411" s="34" t="s">
        <v>24</v>
      </c>
    </row>
    <row r="412" spans="1:7" x14ac:dyDescent="0.25">
      <c r="A412" s="34" t="s">
        <v>12</v>
      </c>
      <c r="B412" s="34" t="s">
        <v>126</v>
      </c>
      <c r="C412" s="34" t="s">
        <v>96</v>
      </c>
      <c r="D412" s="34" t="s">
        <v>135</v>
      </c>
      <c r="E412" s="34" t="s">
        <v>19</v>
      </c>
      <c r="F412" s="34">
        <v>10042</v>
      </c>
      <c r="G412" s="34" t="s">
        <v>24</v>
      </c>
    </row>
    <row r="413" spans="1:7" x14ac:dyDescent="0.25">
      <c r="A413" s="34" t="s">
        <v>12</v>
      </c>
      <c r="B413" s="34" t="s">
        <v>126</v>
      </c>
      <c r="C413" s="34" t="s">
        <v>96</v>
      </c>
      <c r="D413" s="34" t="s">
        <v>135</v>
      </c>
      <c r="E413" s="34" t="s">
        <v>18</v>
      </c>
      <c r="F413" s="34">
        <v>10097.5</v>
      </c>
      <c r="G413" s="34" t="s">
        <v>24</v>
      </c>
    </row>
    <row r="414" spans="1:7" x14ac:dyDescent="0.25">
      <c r="A414" s="34" t="s">
        <v>12</v>
      </c>
      <c r="B414" s="34" t="s">
        <v>126</v>
      </c>
      <c r="C414" s="34" t="s">
        <v>96</v>
      </c>
      <c r="D414" s="34" t="s">
        <v>135</v>
      </c>
      <c r="E414" s="34" t="s">
        <v>17</v>
      </c>
      <c r="F414" s="34">
        <v>10269</v>
      </c>
      <c r="G414" s="34" t="s">
        <v>24</v>
      </c>
    </row>
    <row r="415" spans="1:7" x14ac:dyDescent="0.25">
      <c r="A415" s="34" t="s">
        <v>12</v>
      </c>
      <c r="B415" s="34" t="s">
        <v>126</v>
      </c>
      <c r="C415" s="34" t="s">
        <v>96</v>
      </c>
      <c r="D415" s="34" t="s">
        <v>135</v>
      </c>
      <c r="E415" s="34" t="s">
        <v>16</v>
      </c>
      <c r="F415" s="34">
        <v>10493</v>
      </c>
      <c r="G415" s="34" t="s">
        <v>24</v>
      </c>
    </row>
    <row r="416" spans="1:7" x14ac:dyDescent="0.25">
      <c r="A416" s="34" t="s">
        <v>12</v>
      </c>
      <c r="B416" s="34" t="s">
        <v>126</v>
      </c>
      <c r="C416" s="34" t="s">
        <v>96</v>
      </c>
      <c r="D416" s="34" t="s">
        <v>135</v>
      </c>
      <c r="E416" s="34" t="s">
        <v>15</v>
      </c>
      <c r="F416" s="34">
        <v>10727</v>
      </c>
      <c r="G416" s="34" t="s">
        <v>24</v>
      </c>
    </row>
    <row r="417" spans="1:7" x14ac:dyDescent="0.25">
      <c r="A417" s="34" t="s">
        <v>12</v>
      </c>
      <c r="B417" s="34" t="s">
        <v>126</v>
      </c>
      <c r="C417" s="34" t="s">
        <v>96</v>
      </c>
      <c r="D417" s="34" t="s">
        <v>135</v>
      </c>
      <c r="E417" s="34" t="s">
        <v>14</v>
      </c>
      <c r="F417" s="34">
        <v>11049</v>
      </c>
      <c r="G417" s="34" t="s">
        <v>24</v>
      </c>
    </row>
    <row r="418" spans="1:7" x14ac:dyDescent="0.25">
      <c r="A418" s="34" t="s">
        <v>12</v>
      </c>
      <c r="B418" s="34" t="s">
        <v>126</v>
      </c>
      <c r="C418" s="34" t="s">
        <v>96</v>
      </c>
      <c r="D418" s="34" t="s">
        <v>135</v>
      </c>
      <c r="E418" s="34" t="s">
        <v>13</v>
      </c>
      <c r="F418" s="34">
        <v>11552</v>
      </c>
      <c r="G418" s="34" t="s">
        <v>24</v>
      </c>
    </row>
    <row r="419" spans="1:7" x14ac:dyDescent="0.25">
      <c r="A419" s="34" t="s">
        <v>12</v>
      </c>
      <c r="B419" s="34" t="s">
        <v>126</v>
      </c>
      <c r="C419" s="34" t="s">
        <v>96</v>
      </c>
      <c r="D419" s="34" t="s">
        <v>135</v>
      </c>
      <c r="E419" s="34" t="s">
        <v>6</v>
      </c>
      <c r="F419" s="34">
        <v>12062.5</v>
      </c>
      <c r="G419" s="34" t="s">
        <v>24</v>
      </c>
    </row>
    <row r="420" spans="1:7" x14ac:dyDescent="0.25">
      <c r="A420" s="34" t="s">
        <v>12</v>
      </c>
      <c r="B420" s="34" t="s">
        <v>126</v>
      </c>
      <c r="C420" s="34" t="s">
        <v>96</v>
      </c>
      <c r="D420" s="34" t="s">
        <v>135</v>
      </c>
      <c r="E420" s="34" t="s">
        <v>157</v>
      </c>
      <c r="F420" s="34">
        <v>12406.5</v>
      </c>
      <c r="G420" s="34" t="s">
        <v>24</v>
      </c>
    </row>
    <row r="421" spans="1:7" x14ac:dyDescent="0.25">
      <c r="A421" s="34" t="s">
        <v>12</v>
      </c>
      <c r="B421" s="34" t="s">
        <v>126</v>
      </c>
      <c r="C421" s="34" t="s">
        <v>96</v>
      </c>
      <c r="D421" s="34" t="s">
        <v>135</v>
      </c>
      <c r="E421" s="34" t="s">
        <v>161</v>
      </c>
      <c r="F421" s="34">
        <v>12620</v>
      </c>
      <c r="G421" s="34" t="s">
        <v>24</v>
      </c>
    </row>
    <row r="422" spans="1:7" x14ac:dyDescent="0.25">
      <c r="A422" s="34" t="s">
        <v>12</v>
      </c>
      <c r="B422" s="34" t="s">
        <v>127</v>
      </c>
      <c r="C422" s="34" t="s">
        <v>95</v>
      </c>
      <c r="D422" s="34" t="s">
        <v>135</v>
      </c>
      <c r="E422" s="34" t="s">
        <v>23</v>
      </c>
      <c r="F422" s="34">
        <v>12111.5</v>
      </c>
      <c r="G422" s="34" t="s">
        <v>24</v>
      </c>
    </row>
    <row r="423" spans="1:7" x14ac:dyDescent="0.25">
      <c r="A423" s="34" t="s">
        <v>12</v>
      </c>
      <c r="B423" s="34" t="s">
        <v>127</v>
      </c>
      <c r="C423" s="34" t="s">
        <v>95</v>
      </c>
      <c r="D423" s="34" t="s">
        <v>135</v>
      </c>
      <c r="E423" s="34" t="s">
        <v>22</v>
      </c>
      <c r="F423" s="34">
        <v>12219</v>
      </c>
      <c r="G423" s="34" t="s">
        <v>24</v>
      </c>
    </row>
    <row r="424" spans="1:7" x14ac:dyDescent="0.25">
      <c r="A424" s="34" t="s">
        <v>12</v>
      </c>
      <c r="B424" s="34" t="s">
        <v>127</v>
      </c>
      <c r="C424" s="34" t="s">
        <v>95</v>
      </c>
      <c r="D424" s="34" t="s">
        <v>135</v>
      </c>
      <c r="E424" s="34" t="s">
        <v>21</v>
      </c>
      <c r="F424" s="34">
        <v>12268.5</v>
      </c>
      <c r="G424" s="34" t="s">
        <v>24</v>
      </c>
    </row>
    <row r="425" spans="1:7" x14ac:dyDescent="0.25">
      <c r="A425" s="34" t="s">
        <v>12</v>
      </c>
      <c r="B425" s="34" t="s">
        <v>127</v>
      </c>
      <c r="C425" s="34" t="s">
        <v>95</v>
      </c>
      <c r="D425" s="34" t="s">
        <v>135</v>
      </c>
      <c r="E425" s="34" t="s">
        <v>20</v>
      </c>
      <c r="F425" s="34">
        <v>12224</v>
      </c>
      <c r="G425" s="34" t="s">
        <v>24</v>
      </c>
    </row>
    <row r="426" spans="1:7" x14ac:dyDescent="0.25">
      <c r="A426" s="34" t="s">
        <v>12</v>
      </c>
      <c r="B426" s="34" t="s">
        <v>127</v>
      </c>
      <c r="C426" s="34" t="s">
        <v>95</v>
      </c>
      <c r="D426" s="34" t="s">
        <v>135</v>
      </c>
      <c r="E426" s="34" t="s">
        <v>19</v>
      </c>
      <c r="F426" s="34">
        <v>12080</v>
      </c>
      <c r="G426" s="34" t="s">
        <v>24</v>
      </c>
    </row>
    <row r="427" spans="1:7" x14ac:dyDescent="0.25">
      <c r="A427" s="34" t="s">
        <v>12</v>
      </c>
      <c r="B427" s="34" t="s">
        <v>127</v>
      </c>
      <c r="C427" s="34" t="s">
        <v>95</v>
      </c>
      <c r="D427" s="34" t="s">
        <v>135</v>
      </c>
      <c r="E427" s="34" t="s">
        <v>18</v>
      </c>
      <c r="F427" s="34">
        <v>11933</v>
      </c>
      <c r="G427" s="34" t="s">
        <v>24</v>
      </c>
    </row>
    <row r="428" spans="1:7" x14ac:dyDescent="0.25">
      <c r="A428" s="34" t="s">
        <v>12</v>
      </c>
      <c r="B428" s="34" t="s">
        <v>127</v>
      </c>
      <c r="C428" s="34" t="s">
        <v>95</v>
      </c>
      <c r="D428" s="34" t="s">
        <v>135</v>
      </c>
      <c r="E428" s="34" t="s">
        <v>17</v>
      </c>
      <c r="F428" s="34">
        <v>11770</v>
      </c>
      <c r="G428" s="34" t="s">
        <v>24</v>
      </c>
    </row>
    <row r="429" spans="1:7" x14ac:dyDescent="0.25">
      <c r="A429" s="34" t="s">
        <v>12</v>
      </c>
      <c r="B429" s="34" t="s">
        <v>127</v>
      </c>
      <c r="C429" s="34" t="s">
        <v>95</v>
      </c>
      <c r="D429" s="34" t="s">
        <v>135</v>
      </c>
      <c r="E429" s="34" t="s">
        <v>16</v>
      </c>
      <c r="F429" s="34">
        <v>11670</v>
      </c>
      <c r="G429" s="34" t="s">
        <v>24</v>
      </c>
    </row>
    <row r="430" spans="1:7" x14ac:dyDescent="0.25">
      <c r="A430" s="34" t="s">
        <v>12</v>
      </c>
      <c r="B430" s="34" t="s">
        <v>127</v>
      </c>
      <c r="C430" s="34" t="s">
        <v>95</v>
      </c>
      <c r="D430" s="34" t="s">
        <v>135</v>
      </c>
      <c r="E430" s="34" t="s">
        <v>15</v>
      </c>
      <c r="F430" s="34">
        <v>11762.5</v>
      </c>
      <c r="G430" s="34" t="s">
        <v>24</v>
      </c>
    </row>
    <row r="431" spans="1:7" x14ac:dyDescent="0.25">
      <c r="A431" s="34" t="s">
        <v>12</v>
      </c>
      <c r="B431" s="34" t="s">
        <v>127</v>
      </c>
      <c r="C431" s="34" t="s">
        <v>95</v>
      </c>
      <c r="D431" s="34" t="s">
        <v>135</v>
      </c>
      <c r="E431" s="34" t="s">
        <v>14</v>
      </c>
      <c r="F431" s="34">
        <v>11898</v>
      </c>
      <c r="G431" s="34" t="s">
        <v>24</v>
      </c>
    </row>
    <row r="432" spans="1:7" x14ac:dyDescent="0.25">
      <c r="A432" s="34" t="s">
        <v>12</v>
      </c>
      <c r="B432" s="34" t="s">
        <v>127</v>
      </c>
      <c r="C432" s="34" t="s">
        <v>95</v>
      </c>
      <c r="D432" s="34" t="s">
        <v>135</v>
      </c>
      <c r="E432" s="34" t="s">
        <v>13</v>
      </c>
      <c r="F432" s="34">
        <v>12044</v>
      </c>
      <c r="G432" s="34" t="s">
        <v>24</v>
      </c>
    </row>
    <row r="433" spans="1:7" x14ac:dyDescent="0.25">
      <c r="A433" s="34" t="s">
        <v>12</v>
      </c>
      <c r="B433" s="34" t="s">
        <v>127</v>
      </c>
      <c r="C433" s="34" t="s">
        <v>95</v>
      </c>
      <c r="D433" s="34" t="s">
        <v>135</v>
      </c>
      <c r="E433" s="34" t="s">
        <v>6</v>
      </c>
      <c r="F433" s="34">
        <v>12178.5</v>
      </c>
      <c r="G433" s="34" t="s">
        <v>24</v>
      </c>
    </row>
    <row r="434" spans="1:7" x14ac:dyDescent="0.25">
      <c r="A434" s="34" t="s">
        <v>12</v>
      </c>
      <c r="B434" s="34" t="s">
        <v>127</v>
      </c>
      <c r="C434" s="34" t="s">
        <v>95</v>
      </c>
      <c r="D434" s="34" t="s">
        <v>135</v>
      </c>
      <c r="E434" s="34" t="s">
        <v>157</v>
      </c>
      <c r="F434" s="34">
        <v>12322.5</v>
      </c>
      <c r="G434" s="34" t="s">
        <v>24</v>
      </c>
    </row>
    <row r="435" spans="1:7" x14ac:dyDescent="0.25">
      <c r="A435" s="34" t="s">
        <v>12</v>
      </c>
      <c r="B435" s="34" t="s">
        <v>127</v>
      </c>
      <c r="C435" s="34" t="s">
        <v>95</v>
      </c>
      <c r="D435" s="34" t="s">
        <v>135</v>
      </c>
      <c r="E435" s="34" t="s">
        <v>161</v>
      </c>
      <c r="F435" s="34">
        <v>12348</v>
      </c>
      <c r="G435" s="34" t="s">
        <v>24</v>
      </c>
    </row>
    <row r="436" spans="1:7" x14ac:dyDescent="0.25">
      <c r="A436" s="34" t="s">
        <v>12</v>
      </c>
      <c r="B436" s="34" t="s">
        <v>127</v>
      </c>
      <c r="C436" s="34" t="s">
        <v>96</v>
      </c>
      <c r="D436" s="34" t="s">
        <v>135</v>
      </c>
      <c r="E436" s="34" t="s">
        <v>23</v>
      </c>
      <c r="F436" s="34">
        <v>11474</v>
      </c>
      <c r="G436" s="34" t="s">
        <v>24</v>
      </c>
    </row>
    <row r="437" spans="1:7" x14ac:dyDescent="0.25">
      <c r="A437" s="34" t="s">
        <v>12</v>
      </c>
      <c r="B437" s="34" t="s">
        <v>127</v>
      </c>
      <c r="C437" s="34" t="s">
        <v>96</v>
      </c>
      <c r="D437" s="34" t="s">
        <v>135</v>
      </c>
      <c r="E437" s="34" t="s">
        <v>22</v>
      </c>
      <c r="F437" s="34">
        <v>11505</v>
      </c>
      <c r="G437" s="34" t="s">
        <v>24</v>
      </c>
    </row>
    <row r="438" spans="1:7" x14ac:dyDescent="0.25">
      <c r="A438" s="34" t="s">
        <v>12</v>
      </c>
      <c r="B438" s="34" t="s">
        <v>127</v>
      </c>
      <c r="C438" s="34" t="s">
        <v>96</v>
      </c>
      <c r="D438" s="34" t="s">
        <v>135</v>
      </c>
      <c r="E438" s="34" t="s">
        <v>21</v>
      </c>
      <c r="F438" s="34">
        <v>11533</v>
      </c>
      <c r="G438" s="34" t="s">
        <v>24</v>
      </c>
    </row>
    <row r="439" spans="1:7" x14ac:dyDescent="0.25">
      <c r="A439" s="34" t="s">
        <v>12</v>
      </c>
      <c r="B439" s="34" t="s">
        <v>127</v>
      </c>
      <c r="C439" s="34" t="s">
        <v>96</v>
      </c>
      <c r="D439" s="34" t="s">
        <v>135</v>
      </c>
      <c r="E439" s="34" t="s">
        <v>20</v>
      </c>
      <c r="F439" s="34">
        <v>11473</v>
      </c>
      <c r="G439" s="34" t="s">
        <v>24</v>
      </c>
    </row>
    <row r="440" spans="1:7" x14ac:dyDescent="0.25">
      <c r="A440" s="34" t="s">
        <v>12</v>
      </c>
      <c r="B440" s="34" t="s">
        <v>127</v>
      </c>
      <c r="C440" s="34" t="s">
        <v>96</v>
      </c>
      <c r="D440" s="34" t="s">
        <v>135</v>
      </c>
      <c r="E440" s="34" t="s">
        <v>19</v>
      </c>
      <c r="F440" s="34">
        <v>11396.5</v>
      </c>
      <c r="G440" s="34" t="s">
        <v>24</v>
      </c>
    </row>
    <row r="441" spans="1:7" x14ac:dyDescent="0.25">
      <c r="A441" s="34" t="s">
        <v>12</v>
      </c>
      <c r="B441" s="34" t="s">
        <v>127</v>
      </c>
      <c r="C441" s="34" t="s">
        <v>96</v>
      </c>
      <c r="D441" s="34" t="s">
        <v>135</v>
      </c>
      <c r="E441" s="34" t="s">
        <v>18</v>
      </c>
      <c r="F441" s="34">
        <v>11243.5</v>
      </c>
      <c r="G441" s="34" t="s">
        <v>24</v>
      </c>
    </row>
    <row r="442" spans="1:7" x14ac:dyDescent="0.25">
      <c r="A442" s="34" t="s">
        <v>12</v>
      </c>
      <c r="B442" s="34" t="s">
        <v>127</v>
      </c>
      <c r="C442" s="34" t="s">
        <v>96</v>
      </c>
      <c r="D442" s="34" t="s">
        <v>135</v>
      </c>
      <c r="E442" s="34" t="s">
        <v>17</v>
      </c>
      <c r="F442" s="34">
        <v>11091</v>
      </c>
      <c r="G442" s="34" t="s">
        <v>24</v>
      </c>
    </row>
    <row r="443" spans="1:7" x14ac:dyDescent="0.25">
      <c r="A443" s="34" t="s">
        <v>12</v>
      </c>
      <c r="B443" s="34" t="s">
        <v>127</v>
      </c>
      <c r="C443" s="34" t="s">
        <v>96</v>
      </c>
      <c r="D443" s="34" t="s">
        <v>135</v>
      </c>
      <c r="E443" s="34" t="s">
        <v>16</v>
      </c>
      <c r="F443" s="34">
        <v>10961</v>
      </c>
      <c r="G443" s="34" t="s">
        <v>24</v>
      </c>
    </row>
    <row r="444" spans="1:7" x14ac:dyDescent="0.25">
      <c r="A444" s="34" t="s">
        <v>12</v>
      </c>
      <c r="B444" s="34" t="s">
        <v>127</v>
      </c>
      <c r="C444" s="34" t="s">
        <v>96</v>
      </c>
      <c r="D444" s="34" t="s">
        <v>135</v>
      </c>
      <c r="E444" s="34" t="s">
        <v>15</v>
      </c>
      <c r="F444" s="34">
        <v>10927</v>
      </c>
      <c r="G444" s="34" t="s">
        <v>24</v>
      </c>
    </row>
    <row r="445" spans="1:7" x14ac:dyDescent="0.25">
      <c r="A445" s="34" t="s">
        <v>12</v>
      </c>
      <c r="B445" s="34" t="s">
        <v>127</v>
      </c>
      <c r="C445" s="34" t="s">
        <v>96</v>
      </c>
      <c r="D445" s="34" t="s">
        <v>135</v>
      </c>
      <c r="E445" s="34" t="s">
        <v>14</v>
      </c>
      <c r="F445" s="34">
        <v>11096.5</v>
      </c>
      <c r="G445" s="34" t="s">
        <v>24</v>
      </c>
    </row>
    <row r="446" spans="1:7" x14ac:dyDescent="0.25">
      <c r="A446" s="34" t="s">
        <v>12</v>
      </c>
      <c r="B446" s="34" t="s">
        <v>127</v>
      </c>
      <c r="C446" s="34" t="s">
        <v>96</v>
      </c>
      <c r="D446" s="34" t="s">
        <v>135</v>
      </c>
      <c r="E446" s="34" t="s">
        <v>13</v>
      </c>
      <c r="F446" s="34">
        <v>11105</v>
      </c>
      <c r="G446" s="34" t="s">
        <v>24</v>
      </c>
    </row>
    <row r="447" spans="1:7" x14ac:dyDescent="0.25">
      <c r="A447" s="34" t="s">
        <v>12</v>
      </c>
      <c r="B447" s="34" t="s">
        <v>127</v>
      </c>
      <c r="C447" s="34" t="s">
        <v>96</v>
      </c>
      <c r="D447" s="34" t="s">
        <v>135</v>
      </c>
      <c r="E447" s="34" t="s">
        <v>6</v>
      </c>
      <c r="F447" s="34">
        <v>11297.5</v>
      </c>
      <c r="G447" s="34" t="s">
        <v>24</v>
      </c>
    </row>
    <row r="448" spans="1:7" x14ac:dyDescent="0.25">
      <c r="A448" s="34" t="s">
        <v>12</v>
      </c>
      <c r="B448" s="34" t="s">
        <v>127</v>
      </c>
      <c r="C448" s="34" t="s">
        <v>96</v>
      </c>
      <c r="D448" s="34" t="s">
        <v>135</v>
      </c>
      <c r="E448" s="34" t="s">
        <v>157</v>
      </c>
      <c r="F448" s="34">
        <v>11360</v>
      </c>
      <c r="G448" s="34" t="s">
        <v>24</v>
      </c>
    </row>
    <row r="449" spans="1:7" x14ac:dyDescent="0.25">
      <c r="A449" s="34" t="s">
        <v>12</v>
      </c>
      <c r="B449" s="34" t="s">
        <v>127</v>
      </c>
      <c r="C449" s="34" t="s">
        <v>96</v>
      </c>
      <c r="D449" s="34" t="s">
        <v>135</v>
      </c>
      <c r="E449" s="34" t="s">
        <v>161</v>
      </c>
      <c r="F449" s="34">
        <v>11482.5</v>
      </c>
      <c r="G449" s="34" t="s">
        <v>24</v>
      </c>
    </row>
    <row r="450" spans="1:7" x14ac:dyDescent="0.25">
      <c r="A450" s="34" t="s">
        <v>12</v>
      </c>
      <c r="B450" s="34" t="s">
        <v>128</v>
      </c>
      <c r="C450" s="34" t="s">
        <v>95</v>
      </c>
      <c r="D450" s="34" t="s">
        <v>135</v>
      </c>
      <c r="E450" s="34" t="s">
        <v>23</v>
      </c>
      <c r="F450" s="34">
        <v>11477.5</v>
      </c>
      <c r="G450" s="34" t="s">
        <v>24</v>
      </c>
    </row>
    <row r="451" spans="1:7" x14ac:dyDescent="0.25">
      <c r="A451" s="34" t="s">
        <v>12</v>
      </c>
      <c r="B451" s="34" t="s">
        <v>128</v>
      </c>
      <c r="C451" s="34" t="s">
        <v>95</v>
      </c>
      <c r="D451" s="34" t="s">
        <v>135</v>
      </c>
      <c r="E451" s="34" t="s">
        <v>22</v>
      </c>
      <c r="F451" s="34">
        <v>11477.5</v>
      </c>
      <c r="G451" s="34" t="s">
        <v>24</v>
      </c>
    </row>
    <row r="452" spans="1:7" x14ac:dyDescent="0.25">
      <c r="A452" s="34" t="s">
        <v>12</v>
      </c>
      <c r="B452" s="34" t="s">
        <v>128</v>
      </c>
      <c r="C452" s="34" t="s">
        <v>95</v>
      </c>
      <c r="D452" s="34" t="s">
        <v>135</v>
      </c>
      <c r="E452" s="34" t="s">
        <v>21</v>
      </c>
      <c r="F452" s="34">
        <v>11460.5</v>
      </c>
      <c r="G452" s="34" t="s">
        <v>24</v>
      </c>
    </row>
    <row r="453" spans="1:7" x14ac:dyDescent="0.25">
      <c r="A453" s="34" t="s">
        <v>12</v>
      </c>
      <c r="B453" s="34" t="s">
        <v>128</v>
      </c>
      <c r="C453" s="34" t="s">
        <v>95</v>
      </c>
      <c r="D453" s="34" t="s">
        <v>135</v>
      </c>
      <c r="E453" s="34" t="s">
        <v>20</v>
      </c>
      <c r="F453" s="34">
        <v>11581.5</v>
      </c>
      <c r="G453" s="34" t="s">
        <v>24</v>
      </c>
    </row>
    <row r="454" spans="1:7" x14ac:dyDescent="0.25">
      <c r="A454" s="34" t="s">
        <v>12</v>
      </c>
      <c r="B454" s="34" t="s">
        <v>128</v>
      </c>
      <c r="C454" s="34" t="s">
        <v>95</v>
      </c>
      <c r="D454" s="34" t="s">
        <v>135</v>
      </c>
      <c r="E454" s="34" t="s">
        <v>19</v>
      </c>
      <c r="F454" s="34">
        <v>11750</v>
      </c>
      <c r="G454" s="34" t="s">
        <v>24</v>
      </c>
    </row>
    <row r="455" spans="1:7" x14ac:dyDescent="0.25">
      <c r="A455" s="34" t="s">
        <v>12</v>
      </c>
      <c r="B455" s="34" t="s">
        <v>128</v>
      </c>
      <c r="C455" s="34" t="s">
        <v>95</v>
      </c>
      <c r="D455" s="34" t="s">
        <v>135</v>
      </c>
      <c r="E455" s="34" t="s">
        <v>18</v>
      </c>
      <c r="F455" s="34">
        <v>11913</v>
      </c>
      <c r="G455" s="34" t="s">
        <v>24</v>
      </c>
    </row>
    <row r="456" spans="1:7" x14ac:dyDescent="0.25">
      <c r="A456" s="34" t="s">
        <v>12</v>
      </c>
      <c r="B456" s="34" t="s">
        <v>128</v>
      </c>
      <c r="C456" s="34" t="s">
        <v>95</v>
      </c>
      <c r="D456" s="34" t="s">
        <v>135</v>
      </c>
      <c r="E456" s="34" t="s">
        <v>17</v>
      </c>
      <c r="F456" s="34">
        <v>12167</v>
      </c>
      <c r="G456" s="34" t="s">
        <v>24</v>
      </c>
    </row>
    <row r="457" spans="1:7" x14ac:dyDescent="0.25">
      <c r="A457" s="34" t="s">
        <v>12</v>
      </c>
      <c r="B457" s="34" t="s">
        <v>128</v>
      </c>
      <c r="C457" s="34" t="s">
        <v>95</v>
      </c>
      <c r="D457" s="34" t="s">
        <v>135</v>
      </c>
      <c r="E457" s="34" t="s">
        <v>16</v>
      </c>
      <c r="F457" s="34">
        <v>12309.5</v>
      </c>
      <c r="G457" s="34" t="s">
        <v>24</v>
      </c>
    </row>
    <row r="458" spans="1:7" x14ac:dyDescent="0.25">
      <c r="A458" s="34" t="s">
        <v>12</v>
      </c>
      <c r="B458" s="34" t="s">
        <v>128</v>
      </c>
      <c r="C458" s="34" t="s">
        <v>95</v>
      </c>
      <c r="D458" s="34" t="s">
        <v>135</v>
      </c>
      <c r="E458" s="34" t="s">
        <v>15</v>
      </c>
      <c r="F458" s="34">
        <v>12343.5</v>
      </c>
      <c r="G458" s="34" t="s">
        <v>24</v>
      </c>
    </row>
    <row r="459" spans="1:7" x14ac:dyDescent="0.25">
      <c r="A459" s="34" t="s">
        <v>12</v>
      </c>
      <c r="B459" s="34" t="s">
        <v>128</v>
      </c>
      <c r="C459" s="34" t="s">
        <v>95</v>
      </c>
      <c r="D459" s="34" t="s">
        <v>135</v>
      </c>
      <c r="E459" s="34" t="s">
        <v>14</v>
      </c>
      <c r="F459" s="34">
        <v>12464.5</v>
      </c>
      <c r="G459" s="34" t="s">
        <v>24</v>
      </c>
    </row>
    <row r="460" spans="1:7" x14ac:dyDescent="0.25">
      <c r="A460" s="34" t="s">
        <v>12</v>
      </c>
      <c r="B460" s="34" t="s">
        <v>128</v>
      </c>
      <c r="C460" s="34" t="s">
        <v>95</v>
      </c>
      <c r="D460" s="34" t="s">
        <v>135</v>
      </c>
      <c r="E460" s="34" t="s">
        <v>13</v>
      </c>
      <c r="F460" s="34">
        <v>12621.5</v>
      </c>
      <c r="G460" s="34" t="s">
        <v>24</v>
      </c>
    </row>
    <row r="461" spans="1:7" x14ac:dyDescent="0.25">
      <c r="A461" s="34" t="s">
        <v>12</v>
      </c>
      <c r="B461" s="34" t="s">
        <v>128</v>
      </c>
      <c r="C461" s="34" t="s">
        <v>95</v>
      </c>
      <c r="D461" s="34" t="s">
        <v>135</v>
      </c>
      <c r="E461" s="34" t="s">
        <v>6</v>
      </c>
      <c r="F461" s="34">
        <v>12750</v>
      </c>
      <c r="G461" s="34" t="s">
        <v>24</v>
      </c>
    </row>
    <row r="462" spans="1:7" x14ac:dyDescent="0.25">
      <c r="A462" s="34" t="s">
        <v>12</v>
      </c>
      <c r="B462" s="34" t="s">
        <v>128</v>
      </c>
      <c r="C462" s="34" t="s">
        <v>95</v>
      </c>
      <c r="D462" s="34" t="s">
        <v>135</v>
      </c>
      <c r="E462" s="34" t="s">
        <v>157</v>
      </c>
      <c r="F462" s="34">
        <v>12823.5</v>
      </c>
      <c r="G462" s="34" t="s">
        <v>24</v>
      </c>
    </row>
    <row r="463" spans="1:7" x14ac:dyDescent="0.25">
      <c r="A463" s="34" t="s">
        <v>12</v>
      </c>
      <c r="B463" s="34" t="s">
        <v>128</v>
      </c>
      <c r="C463" s="34" t="s">
        <v>95</v>
      </c>
      <c r="D463" s="34" t="s">
        <v>135</v>
      </c>
      <c r="E463" s="34" t="s">
        <v>161</v>
      </c>
      <c r="F463" s="34">
        <v>12882</v>
      </c>
      <c r="G463" s="34" t="s">
        <v>24</v>
      </c>
    </row>
    <row r="464" spans="1:7" x14ac:dyDescent="0.25">
      <c r="A464" s="34" t="s">
        <v>12</v>
      </c>
      <c r="B464" s="34" t="s">
        <v>128</v>
      </c>
      <c r="C464" s="34" t="s">
        <v>96</v>
      </c>
      <c r="D464" s="34" t="s">
        <v>135</v>
      </c>
      <c r="E464" s="34" t="s">
        <v>23</v>
      </c>
      <c r="F464" s="34">
        <v>11186.5</v>
      </c>
      <c r="G464" s="34" t="s">
        <v>24</v>
      </c>
    </row>
    <row r="465" spans="1:7" x14ac:dyDescent="0.25">
      <c r="A465" s="34" t="s">
        <v>12</v>
      </c>
      <c r="B465" s="34" t="s">
        <v>128</v>
      </c>
      <c r="C465" s="34" t="s">
        <v>96</v>
      </c>
      <c r="D465" s="34" t="s">
        <v>135</v>
      </c>
      <c r="E465" s="34" t="s">
        <v>22</v>
      </c>
      <c r="F465" s="34">
        <v>11068</v>
      </c>
      <c r="G465" s="34" t="s">
        <v>24</v>
      </c>
    </row>
    <row r="466" spans="1:7" x14ac:dyDescent="0.25">
      <c r="A466" s="34" t="s">
        <v>12</v>
      </c>
      <c r="B466" s="34" t="s">
        <v>128</v>
      </c>
      <c r="C466" s="34" t="s">
        <v>96</v>
      </c>
      <c r="D466" s="34" t="s">
        <v>135</v>
      </c>
      <c r="E466" s="34" t="s">
        <v>21</v>
      </c>
      <c r="F466" s="34">
        <v>11064</v>
      </c>
      <c r="G466" s="34" t="s">
        <v>24</v>
      </c>
    </row>
    <row r="467" spans="1:7" x14ac:dyDescent="0.25">
      <c r="A467" s="34" t="s">
        <v>12</v>
      </c>
      <c r="B467" s="34" t="s">
        <v>128</v>
      </c>
      <c r="C467" s="34" t="s">
        <v>96</v>
      </c>
      <c r="D467" s="34" t="s">
        <v>135</v>
      </c>
      <c r="E467" s="34" t="s">
        <v>20</v>
      </c>
      <c r="F467" s="34">
        <v>11178</v>
      </c>
      <c r="G467" s="34" t="s">
        <v>24</v>
      </c>
    </row>
    <row r="468" spans="1:7" x14ac:dyDescent="0.25">
      <c r="A468" s="34" t="s">
        <v>12</v>
      </c>
      <c r="B468" s="34" t="s">
        <v>128</v>
      </c>
      <c r="C468" s="34" t="s">
        <v>96</v>
      </c>
      <c r="D468" s="34" t="s">
        <v>135</v>
      </c>
      <c r="E468" s="34" t="s">
        <v>19</v>
      </c>
      <c r="F468" s="34">
        <v>11280</v>
      </c>
      <c r="G468" s="34" t="s">
        <v>24</v>
      </c>
    </row>
    <row r="469" spans="1:7" x14ac:dyDescent="0.25">
      <c r="A469" s="34" t="s">
        <v>12</v>
      </c>
      <c r="B469" s="34" t="s">
        <v>128</v>
      </c>
      <c r="C469" s="34" t="s">
        <v>96</v>
      </c>
      <c r="D469" s="34" t="s">
        <v>135</v>
      </c>
      <c r="E469" s="34" t="s">
        <v>18</v>
      </c>
      <c r="F469" s="34">
        <v>11332</v>
      </c>
      <c r="G469" s="34" t="s">
        <v>24</v>
      </c>
    </row>
    <row r="470" spans="1:7" x14ac:dyDescent="0.25">
      <c r="A470" s="34" t="s">
        <v>12</v>
      </c>
      <c r="B470" s="34" t="s">
        <v>128</v>
      </c>
      <c r="C470" s="34" t="s">
        <v>96</v>
      </c>
      <c r="D470" s="34" t="s">
        <v>135</v>
      </c>
      <c r="E470" s="34" t="s">
        <v>17</v>
      </c>
      <c r="F470" s="34">
        <v>11484</v>
      </c>
      <c r="G470" s="34" t="s">
        <v>24</v>
      </c>
    </row>
    <row r="471" spans="1:7" x14ac:dyDescent="0.25">
      <c r="A471" s="34" t="s">
        <v>12</v>
      </c>
      <c r="B471" s="34" t="s">
        <v>128</v>
      </c>
      <c r="C471" s="34" t="s">
        <v>96</v>
      </c>
      <c r="D471" s="34" t="s">
        <v>135</v>
      </c>
      <c r="E471" s="34" t="s">
        <v>16</v>
      </c>
      <c r="F471" s="34">
        <v>11632.5</v>
      </c>
      <c r="G471" s="34" t="s">
        <v>24</v>
      </c>
    </row>
    <row r="472" spans="1:7" x14ac:dyDescent="0.25">
      <c r="A472" s="34" t="s">
        <v>12</v>
      </c>
      <c r="B472" s="34" t="s">
        <v>128</v>
      </c>
      <c r="C472" s="34" t="s">
        <v>96</v>
      </c>
      <c r="D472" s="34" t="s">
        <v>135</v>
      </c>
      <c r="E472" s="34" t="s">
        <v>15</v>
      </c>
      <c r="F472" s="34">
        <v>11762.5</v>
      </c>
      <c r="G472" s="34" t="s">
        <v>24</v>
      </c>
    </row>
    <row r="473" spans="1:7" x14ac:dyDescent="0.25">
      <c r="A473" s="34" t="s">
        <v>12</v>
      </c>
      <c r="B473" s="34" t="s">
        <v>128</v>
      </c>
      <c r="C473" s="34" t="s">
        <v>96</v>
      </c>
      <c r="D473" s="34" t="s">
        <v>135</v>
      </c>
      <c r="E473" s="34" t="s">
        <v>14</v>
      </c>
      <c r="F473" s="34">
        <v>11863</v>
      </c>
      <c r="G473" s="34" t="s">
        <v>24</v>
      </c>
    </row>
    <row r="474" spans="1:7" x14ac:dyDescent="0.25">
      <c r="A474" s="34" t="s">
        <v>12</v>
      </c>
      <c r="B474" s="34" t="s">
        <v>128</v>
      </c>
      <c r="C474" s="34" t="s">
        <v>96</v>
      </c>
      <c r="D474" s="34" t="s">
        <v>135</v>
      </c>
      <c r="E474" s="34" t="s">
        <v>13</v>
      </c>
      <c r="F474" s="34">
        <v>12033.5</v>
      </c>
      <c r="G474" s="34" t="s">
        <v>24</v>
      </c>
    </row>
    <row r="475" spans="1:7" x14ac:dyDescent="0.25">
      <c r="A475" s="34" t="s">
        <v>12</v>
      </c>
      <c r="B475" s="34" t="s">
        <v>128</v>
      </c>
      <c r="C475" s="34" t="s">
        <v>96</v>
      </c>
      <c r="D475" s="34" t="s">
        <v>135</v>
      </c>
      <c r="E475" s="34" t="s">
        <v>6</v>
      </c>
      <c r="F475" s="34">
        <v>12106</v>
      </c>
      <c r="G475" s="34" t="s">
        <v>24</v>
      </c>
    </row>
    <row r="476" spans="1:7" x14ac:dyDescent="0.25">
      <c r="A476" s="34" t="s">
        <v>12</v>
      </c>
      <c r="B476" s="34" t="s">
        <v>128</v>
      </c>
      <c r="C476" s="34" t="s">
        <v>96</v>
      </c>
      <c r="D476" s="34" t="s">
        <v>135</v>
      </c>
      <c r="E476" s="34" t="s">
        <v>157</v>
      </c>
      <c r="F476" s="34">
        <v>12215.5</v>
      </c>
      <c r="G476" s="34" t="s">
        <v>24</v>
      </c>
    </row>
    <row r="477" spans="1:7" x14ac:dyDescent="0.25">
      <c r="A477" s="34" t="s">
        <v>12</v>
      </c>
      <c r="B477" s="34" t="s">
        <v>128</v>
      </c>
      <c r="C477" s="34" t="s">
        <v>96</v>
      </c>
      <c r="D477" s="34" t="s">
        <v>135</v>
      </c>
      <c r="E477" s="34" t="s">
        <v>161</v>
      </c>
      <c r="F477" s="34">
        <v>12139.5</v>
      </c>
      <c r="G477" s="34" t="s">
        <v>24</v>
      </c>
    </row>
    <row r="478" spans="1:7" x14ac:dyDescent="0.25">
      <c r="A478" s="34" t="s">
        <v>12</v>
      </c>
      <c r="B478" s="34" t="s">
        <v>129</v>
      </c>
      <c r="C478" s="34" t="s">
        <v>95</v>
      </c>
      <c r="D478" s="34" t="s">
        <v>135</v>
      </c>
      <c r="E478" s="34" t="s">
        <v>23</v>
      </c>
      <c r="F478" s="34">
        <v>12510.5</v>
      </c>
      <c r="G478" s="34" t="s">
        <v>24</v>
      </c>
    </row>
    <row r="479" spans="1:7" x14ac:dyDescent="0.25">
      <c r="A479" s="34" t="s">
        <v>12</v>
      </c>
      <c r="B479" s="34" t="s">
        <v>129</v>
      </c>
      <c r="C479" s="34" t="s">
        <v>95</v>
      </c>
      <c r="D479" s="34" t="s">
        <v>135</v>
      </c>
      <c r="E479" s="34" t="s">
        <v>22</v>
      </c>
      <c r="F479" s="34">
        <v>12560.5</v>
      </c>
      <c r="G479" s="34" t="s">
        <v>24</v>
      </c>
    </row>
    <row r="480" spans="1:7" x14ac:dyDescent="0.25">
      <c r="A480" s="34" t="s">
        <v>12</v>
      </c>
      <c r="B480" s="34" t="s">
        <v>129</v>
      </c>
      <c r="C480" s="34" t="s">
        <v>95</v>
      </c>
      <c r="D480" s="34" t="s">
        <v>135</v>
      </c>
      <c r="E480" s="34" t="s">
        <v>21</v>
      </c>
      <c r="F480" s="34">
        <v>12548</v>
      </c>
      <c r="G480" s="34" t="s">
        <v>24</v>
      </c>
    </row>
    <row r="481" spans="1:7" x14ac:dyDescent="0.25">
      <c r="A481" s="34" t="s">
        <v>12</v>
      </c>
      <c r="B481" s="34" t="s">
        <v>129</v>
      </c>
      <c r="C481" s="34" t="s">
        <v>95</v>
      </c>
      <c r="D481" s="34" t="s">
        <v>135</v>
      </c>
      <c r="E481" s="34" t="s">
        <v>20</v>
      </c>
      <c r="F481" s="34">
        <v>12400</v>
      </c>
      <c r="G481" s="34" t="s">
        <v>24</v>
      </c>
    </row>
    <row r="482" spans="1:7" x14ac:dyDescent="0.25">
      <c r="A482" s="34" t="s">
        <v>12</v>
      </c>
      <c r="B482" s="34" t="s">
        <v>129</v>
      </c>
      <c r="C482" s="34" t="s">
        <v>95</v>
      </c>
      <c r="D482" s="34" t="s">
        <v>135</v>
      </c>
      <c r="E482" s="34" t="s">
        <v>19</v>
      </c>
      <c r="F482" s="34">
        <v>12242</v>
      </c>
      <c r="G482" s="34" t="s">
        <v>24</v>
      </c>
    </row>
    <row r="483" spans="1:7" x14ac:dyDescent="0.25">
      <c r="A483" s="34" t="s">
        <v>12</v>
      </c>
      <c r="B483" s="34" t="s">
        <v>129</v>
      </c>
      <c r="C483" s="34" t="s">
        <v>95</v>
      </c>
      <c r="D483" s="34" t="s">
        <v>135</v>
      </c>
      <c r="E483" s="34" t="s">
        <v>18</v>
      </c>
      <c r="F483" s="34">
        <v>12054</v>
      </c>
      <c r="G483" s="34" t="s">
        <v>24</v>
      </c>
    </row>
    <row r="484" spans="1:7" x14ac:dyDescent="0.25">
      <c r="A484" s="34" t="s">
        <v>12</v>
      </c>
      <c r="B484" s="34" t="s">
        <v>129</v>
      </c>
      <c r="C484" s="34" t="s">
        <v>95</v>
      </c>
      <c r="D484" s="34" t="s">
        <v>135</v>
      </c>
      <c r="E484" s="34" t="s">
        <v>17</v>
      </c>
      <c r="F484" s="34">
        <v>11808</v>
      </c>
      <c r="G484" s="34" t="s">
        <v>24</v>
      </c>
    </row>
    <row r="485" spans="1:7" x14ac:dyDescent="0.25">
      <c r="A485" s="34" t="s">
        <v>12</v>
      </c>
      <c r="B485" s="34" t="s">
        <v>129</v>
      </c>
      <c r="C485" s="34" t="s">
        <v>95</v>
      </c>
      <c r="D485" s="34" t="s">
        <v>135</v>
      </c>
      <c r="E485" s="34" t="s">
        <v>16</v>
      </c>
      <c r="F485" s="34">
        <v>11625</v>
      </c>
      <c r="G485" s="34" t="s">
        <v>24</v>
      </c>
    </row>
    <row r="486" spans="1:7" x14ac:dyDescent="0.25">
      <c r="A486" s="34" t="s">
        <v>12</v>
      </c>
      <c r="B486" s="34" t="s">
        <v>129</v>
      </c>
      <c r="C486" s="34" t="s">
        <v>95</v>
      </c>
      <c r="D486" s="34" t="s">
        <v>135</v>
      </c>
      <c r="E486" s="34" t="s">
        <v>15</v>
      </c>
      <c r="F486" s="34">
        <v>11485</v>
      </c>
      <c r="G486" s="34" t="s">
        <v>24</v>
      </c>
    </row>
    <row r="487" spans="1:7" x14ac:dyDescent="0.25">
      <c r="A487" s="34" t="s">
        <v>12</v>
      </c>
      <c r="B487" s="34" t="s">
        <v>129</v>
      </c>
      <c r="C487" s="34" t="s">
        <v>95</v>
      </c>
      <c r="D487" s="34" t="s">
        <v>135</v>
      </c>
      <c r="E487" s="34" t="s">
        <v>14</v>
      </c>
      <c r="F487" s="34">
        <v>11335</v>
      </c>
      <c r="G487" s="34" t="s">
        <v>24</v>
      </c>
    </row>
    <row r="488" spans="1:7" x14ac:dyDescent="0.25">
      <c r="A488" s="34" t="s">
        <v>12</v>
      </c>
      <c r="B488" s="34" t="s">
        <v>129</v>
      </c>
      <c r="C488" s="34" t="s">
        <v>95</v>
      </c>
      <c r="D488" s="34" t="s">
        <v>135</v>
      </c>
      <c r="E488" s="34" t="s">
        <v>13</v>
      </c>
      <c r="F488" s="34">
        <v>11185.5</v>
      </c>
      <c r="G488" s="34" t="s">
        <v>24</v>
      </c>
    </row>
    <row r="489" spans="1:7" x14ac:dyDescent="0.25">
      <c r="A489" s="34" t="s">
        <v>12</v>
      </c>
      <c r="B489" s="34" t="s">
        <v>129</v>
      </c>
      <c r="C489" s="34" t="s">
        <v>95</v>
      </c>
      <c r="D489" s="34" t="s">
        <v>135</v>
      </c>
      <c r="E489" s="34" t="s">
        <v>6</v>
      </c>
      <c r="F489" s="34">
        <v>11215.5</v>
      </c>
      <c r="G489" s="34" t="s">
        <v>24</v>
      </c>
    </row>
    <row r="490" spans="1:7" x14ac:dyDescent="0.25">
      <c r="A490" s="34" t="s">
        <v>12</v>
      </c>
      <c r="B490" s="34" t="s">
        <v>129</v>
      </c>
      <c r="C490" s="34" t="s">
        <v>95</v>
      </c>
      <c r="D490" s="34" t="s">
        <v>135</v>
      </c>
      <c r="E490" s="34" t="s">
        <v>157</v>
      </c>
      <c r="F490" s="34">
        <v>11256</v>
      </c>
      <c r="G490" s="34" t="s">
        <v>24</v>
      </c>
    </row>
    <row r="491" spans="1:7" x14ac:dyDescent="0.25">
      <c r="A491" s="34" t="s">
        <v>12</v>
      </c>
      <c r="B491" s="34" t="s">
        <v>129</v>
      </c>
      <c r="C491" s="34" t="s">
        <v>95</v>
      </c>
      <c r="D491" s="34" t="s">
        <v>135</v>
      </c>
      <c r="E491" s="34" t="s">
        <v>161</v>
      </c>
      <c r="F491" s="34">
        <v>11406</v>
      </c>
      <c r="G491" s="34" t="s">
        <v>24</v>
      </c>
    </row>
    <row r="492" spans="1:7" x14ac:dyDescent="0.25">
      <c r="A492" s="34" t="s">
        <v>12</v>
      </c>
      <c r="B492" s="34" t="s">
        <v>129</v>
      </c>
      <c r="C492" s="34" t="s">
        <v>96</v>
      </c>
      <c r="D492" s="34" t="s">
        <v>135</v>
      </c>
      <c r="E492" s="34" t="s">
        <v>23</v>
      </c>
      <c r="F492" s="34">
        <v>11908</v>
      </c>
      <c r="G492" s="34" t="s">
        <v>24</v>
      </c>
    </row>
    <row r="493" spans="1:7" x14ac:dyDescent="0.25">
      <c r="A493" s="34" t="s">
        <v>12</v>
      </c>
      <c r="B493" s="34" t="s">
        <v>129</v>
      </c>
      <c r="C493" s="34" t="s">
        <v>96</v>
      </c>
      <c r="D493" s="34" t="s">
        <v>135</v>
      </c>
      <c r="E493" s="34" t="s">
        <v>22</v>
      </c>
      <c r="F493" s="34">
        <v>12025.5</v>
      </c>
      <c r="G493" s="34" t="s">
        <v>24</v>
      </c>
    </row>
    <row r="494" spans="1:7" x14ac:dyDescent="0.25">
      <c r="A494" s="34" t="s">
        <v>12</v>
      </c>
      <c r="B494" s="34" t="s">
        <v>129</v>
      </c>
      <c r="C494" s="34" t="s">
        <v>96</v>
      </c>
      <c r="D494" s="34" t="s">
        <v>135</v>
      </c>
      <c r="E494" s="34" t="s">
        <v>21</v>
      </c>
      <c r="F494" s="34">
        <v>12022.5</v>
      </c>
      <c r="G494" s="34" t="s">
        <v>24</v>
      </c>
    </row>
    <row r="495" spans="1:7" x14ac:dyDescent="0.25">
      <c r="A495" s="34" t="s">
        <v>12</v>
      </c>
      <c r="B495" s="34" t="s">
        <v>129</v>
      </c>
      <c r="C495" s="34" t="s">
        <v>96</v>
      </c>
      <c r="D495" s="34" t="s">
        <v>135</v>
      </c>
      <c r="E495" s="34" t="s">
        <v>20</v>
      </c>
      <c r="F495" s="34">
        <v>11955</v>
      </c>
      <c r="G495" s="34" t="s">
        <v>24</v>
      </c>
    </row>
    <row r="496" spans="1:7" x14ac:dyDescent="0.25">
      <c r="A496" s="34" t="s">
        <v>12</v>
      </c>
      <c r="B496" s="34" t="s">
        <v>129</v>
      </c>
      <c r="C496" s="34" t="s">
        <v>96</v>
      </c>
      <c r="D496" s="34" t="s">
        <v>135</v>
      </c>
      <c r="E496" s="34" t="s">
        <v>19</v>
      </c>
      <c r="F496" s="34">
        <v>11850</v>
      </c>
      <c r="G496" s="34" t="s">
        <v>24</v>
      </c>
    </row>
    <row r="497" spans="1:7" x14ac:dyDescent="0.25">
      <c r="A497" s="34" t="s">
        <v>12</v>
      </c>
      <c r="B497" s="34" t="s">
        <v>129</v>
      </c>
      <c r="C497" s="34" t="s">
        <v>96</v>
      </c>
      <c r="D497" s="34" t="s">
        <v>135</v>
      </c>
      <c r="E497" s="34" t="s">
        <v>18</v>
      </c>
      <c r="F497" s="34">
        <v>11726.5</v>
      </c>
      <c r="G497" s="34" t="s">
        <v>24</v>
      </c>
    </row>
    <row r="498" spans="1:7" x14ac:dyDescent="0.25">
      <c r="A498" s="34" t="s">
        <v>12</v>
      </c>
      <c r="B498" s="34" t="s">
        <v>129</v>
      </c>
      <c r="C498" s="34" t="s">
        <v>96</v>
      </c>
      <c r="D498" s="34" t="s">
        <v>135</v>
      </c>
      <c r="E498" s="34" t="s">
        <v>17</v>
      </c>
      <c r="F498" s="34">
        <v>11601.5</v>
      </c>
      <c r="G498" s="34" t="s">
        <v>24</v>
      </c>
    </row>
    <row r="499" spans="1:7" x14ac:dyDescent="0.25">
      <c r="A499" s="34" t="s">
        <v>12</v>
      </c>
      <c r="B499" s="34" t="s">
        <v>129</v>
      </c>
      <c r="C499" s="34" t="s">
        <v>96</v>
      </c>
      <c r="D499" s="34" t="s">
        <v>135</v>
      </c>
      <c r="E499" s="34" t="s">
        <v>16</v>
      </c>
      <c r="F499" s="34">
        <v>11393.5</v>
      </c>
      <c r="G499" s="34" t="s">
        <v>24</v>
      </c>
    </row>
    <row r="500" spans="1:7" x14ac:dyDescent="0.25">
      <c r="A500" s="34" t="s">
        <v>12</v>
      </c>
      <c r="B500" s="34" t="s">
        <v>129</v>
      </c>
      <c r="C500" s="34" t="s">
        <v>96</v>
      </c>
      <c r="D500" s="34" t="s">
        <v>135</v>
      </c>
      <c r="E500" s="34" t="s">
        <v>15</v>
      </c>
      <c r="F500" s="34">
        <v>11226.5</v>
      </c>
      <c r="G500" s="34" t="s">
        <v>24</v>
      </c>
    </row>
    <row r="501" spans="1:7" x14ac:dyDescent="0.25">
      <c r="A501" s="34" t="s">
        <v>12</v>
      </c>
      <c r="B501" s="34" t="s">
        <v>129</v>
      </c>
      <c r="C501" s="34" t="s">
        <v>96</v>
      </c>
      <c r="D501" s="34" t="s">
        <v>135</v>
      </c>
      <c r="E501" s="34" t="s">
        <v>14</v>
      </c>
      <c r="F501" s="34">
        <v>11081</v>
      </c>
      <c r="G501" s="34" t="s">
        <v>24</v>
      </c>
    </row>
    <row r="502" spans="1:7" x14ac:dyDescent="0.25">
      <c r="A502" s="34" t="s">
        <v>12</v>
      </c>
      <c r="B502" s="34" t="s">
        <v>129</v>
      </c>
      <c r="C502" s="34" t="s">
        <v>96</v>
      </c>
      <c r="D502" s="34" t="s">
        <v>135</v>
      </c>
      <c r="E502" s="34" t="s">
        <v>13</v>
      </c>
      <c r="F502" s="34">
        <v>10967</v>
      </c>
      <c r="G502" s="34" t="s">
        <v>24</v>
      </c>
    </row>
    <row r="503" spans="1:7" x14ac:dyDescent="0.25">
      <c r="A503" s="34" t="s">
        <v>12</v>
      </c>
      <c r="B503" s="34" t="s">
        <v>129</v>
      </c>
      <c r="C503" s="34" t="s">
        <v>96</v>
      </c>
      <c r="D503" s="34" t="s">
        <v>135</v>
      </c>
      <c r="E503" s="34" t="s">
        <v>6</v>
      </c>
      <c r="F503" s="34">
        <v>10906.5</v>
      </c>
      <c r="G503" s="34" t="s">
        <v>24</v>
      </c>
    </row>
    <row r="504" spans="1:7" x14ac:dyDescent="0.25">
      <c r="A504" s="34" t="s">
        <v>12</v>
      </c>
      <c r="B504" s="34" t="s">
        <v>129</v>
      </c>
      <c r="C504" s="34" t="s">
        <v>96</v>
      </c>
      <c r="D504" s="34" t="s">
        <v>135</v>
      </c>
      <c r="E504" s="34" t="s">
        <v>157</v>
      </c>
      <c r="F504" s="34">
        <v>10925</v>
      </c>
      <c r="G504" s="34" t="s">
        <v>24</v>
      </c>
    </row>
    <row r="505" spans="1:7" x14ac:dyDescent="0.25">
      <c r="A505" s="34" t="s">
        <v>12</v>
      </c>
      <c r="B505" s="34" t="s">
        <v>129</v>
      </c>
      <c r="C505" s="34" t="s">
        <v>96</v>
      </c>
      <c r="D505" s="34" t="s">
        <v>135</v>
      </c>
      <c r="E505" s="34" t="s">
        <v>161</v>
      </c>
      <c r="F505" s="34">
        <v>11051</v>
      </c>
      <c r="G505" s="34" t="s">
        <v>24</v>
      </c>
    </row>
    <row r="506" spans="1:7" x14ac:dyDescent="0.25">
      <c r="A506" s="34" t="s">
        <v>12</v>
      </c>
      <c r="B506" s="34" t="s">
        <v>130</v>
      </c>
      <c r="C506" s="34" t="s">
        <v>95</v>
      </c>
      <c r="D506" s="34" t="s">
        <v>135</v>
      </c>
      <c r="E506" s="34" t="s">
        <v>23</v>
      </c>
      <c r="F506" s="34">
        <v>7953</v>
      </c>
      <c r="G506" s="34" t="s">
        <v>55</v>
      </c>
    </row>
    <row r="507" spans="1:7" x14ac:dyDescent="0.25">
      <c r="A507" s="34" t="s">
        <v>12</v>
      </c>
      <c r="B507" s="34" t="s">
        <v>130</v>
      </c>
      <c r="C507" s="34" t="s">
        <v>95</v>
      </c>
      <c r="D507" s="34" t="s">
        <v>135</v>
      </c>
      <c r="E507" s="34" t="s">
        <v>22</v>
      </c>
      <c r="F507" s="34">
        <v>8222</v>
      </c>
      <c r="G507" s="34" t="s">
        <v>55</v>
      </c>
    </row>
    <row r="508" spans="1:7" x14ac:dyDescent="0.25">
      <c r="A508" s="34" t="s">
        <v>12</v>
      </c>
      <c r="B508" s="34" t="s">
        <v>130</v>
      </c>
      <c r="C508" s="34" t="s">
        <v>95</v>
      </c>
      <c r="D508" s="34" t="s">
        <v>135</v>
      </c>
      <c r="E508" s="34" t="s">
        <v>21</v>
      </c>
      <c r="F508" s="34">
        <v>8588</v>
      </c>
      <c r="G508" s="34" t="s">
        <v>55</v>
      </c>
    </row>
    <row r="509" spans="1:7" x14ac:dyDescent="0.25">
      <c r="A509" s="34" t="s">
        <v>12</v>
      </c>
      <c r="B509" s="34" t="s">
        <v>130</v>
      </c>
      <c r="C509" s="34" t="s">
        <v>95</v>
      </c>
      <c r="D509" s="34" t="s">
        <v>135</v>
      </c>
      <c r="E509" s="34" t="s">
        <v>20</v>
      </c>
      <c r="F509" s="34">
        <v>9036</v>
      </c>
      <c r="G509" s="34" t="s">
        <v>55</v>
      </c>
    </row>
    <row r="510" spans="1:7" x14ac:dyDescent="0.25">
      <c r="A510" s="34" t="s">
        <v>12</v>
      </c>
      <c r="B510" s="34" t="s">
        <v>130</v>
      </c>
      <c r="C510" s="34" t="s">
        <v>95</v>
      </c>
      <c r="D510" s="34" t="s">
        <v>135</v>
      </c>
      <c r="E510" s="34" t="s">
        <v>19</v>
      </c>
      <c r="F510" s="34">
        <v>9490</v>
      </c>
      <c r="G510" s="34" t="s">
        <v>55</v>
      </c>
    </row>
    <row r="511" spans="1:7" x14ac:dyDescent="0.25">
      <c r="A511" s="34" t="s">
        <v>12</v>
      </c>
      <c r="B511" s="34" t="s">
        <v>130</v>
      </c>
      <c r="C511" s="34" t="s">
        <v>95</v>
      </c>
      <c r="D511" s="34" t="s">
        <v>135</v>
      </c>
      <c r="E511" s="34" t="s">
        <v>18</v>
      </c>
      <c r="F511" s="34">
        <v>9926.5</v>
      </c>
      <c r="G511" s="34" t="s">
        <v>55</v>
      </c>
    </row>
    <row r="512" spans="1:7" x14ac:dyDescent="0.25">
      <c r="A512" s="34" t="s">
        <v>12</v>
      </c>
      <c r="B512" s="34" t="s">
        <v>130</v>
      </c>
      <c r="C512" s="34" t="s">
        <v>95</v>
      </c>
      <c r="D512" s="34" t="s">
        <v>135</v>
      </c>
      <c r="E512" s="34" t="s">
        <v>17</v>
      </c>
      <c r="F512" s="34">
        <v>10326.5</v>
      </c>
      <c r="G512" s="34" t="s">
        <v>55</v>
      </c>
    </row>
    <row r="513" spans="1:7" x14ac:dyDescent="0.25">
      <c r="A513" s="34" t="s">
        <v>12</v>
      </c>
      <c r="B513" s="34" t="s">
        <v>130</v>
      </c>
      <c r="C513" s="34" t="s">
        <v>95</v>
      </c>
      <c r="D513" s="34" t="s">
        <v>135</v>
      </c>
      <c r="E513" s="34" t="s">
        <v>16</v>
      </c>
      <c r="F513" s="34">
        <v>10696.5</v>
      </c>
      <c r="G513" s="34" t="s">
        <v>55</v>
      </c>
    </row>
    <row r="514" spans="1:7" x14ac:dyDescent="0.25">
      <c r="A514" s="34" t="s">
        <v>12</v>
      </c>
      <c r="B514" s="34" t="s">
        <v>130</v>
      </c>
      <c r="C514" s="34" t="s">
        <v>95</v>
      </c>
      <c r="D514" s="34" t="s">
        <v>135</v>
      </c>
      <c r="E514" s="34" t="s">
        <v>15</v>
      </c>
      <c r="F514" s="34">
        <v>11008.5</v>
      </c>
      <c r="G514" s="34" t="s">
        <v>55</v>
      </c>
    </row>
    <row r="515" spans="1:7" x14ac:dyDescent="0.25">
      <c r="A515" s="34" t="s">
        <v>12</v>
      </c>
      <c r="B515" s="34" t="s">
        <v>130</v>
      </c>
      <c r="C515" s="34" t="s">
        <v>95</v>
      </c>
      <c r="D515" s="34" t="s">
        <v>135</v>
      </c>
      <c r="E515" s="34" t="s">
        <v>14</v>
      </c>
      <c r="F515" s="34">
        <v>11225</v>
      </c>
      <c r="G515" s="34" t="s">
        <v>55</v>
      </c>
    </row>
    <row r="516" spans="1:7" x14ac:dyDescent="0.25">
      <c r="A516" s="34" t="s">
        <v>12</v>
      </c>
      <c r="B516" s="34" t="s">
        <v>130</v>
      </c>
      <c r="C516" s="34" t="s">
        <v>95</v>
      </c>
      <c r="D516" s="34" t="s">
        <v>135</v>
      </c>
      <c r="E516" s="34" t="s">
        <v>13</v>
      </c>
      <c r="F516" s="34">
        <v>11441.5</v>
      </c>
      <c r="G516" s="34" t="s">
        <v>55</v>
      </c>
    </row>
    <row r="517" spans="1:7" x14ac:dyDescent="0.25">
      <c r="A517" s="34" t="s">
        <v>12</v>
      </c>
      <c r="B517" s="34" t="s">
        <v>130</v>
      </c>
      <c r="C517" s="34" t="s">
        <v>95</v>
      </c>
      <c r="D517" s="34" t="s">
        <v>135</v>
      </c>
      <c r="E517" s="34" t="s">
        <v>6</v>
      </c>
      <c r="F517" s="34">
        <v>11487.5</v>
      </c>
      <c r="G517" s="34" t="s">
        <v>55</v>
      </c>
    </row>
    <row r="518" spans="1:7" x14ac:dyDescent="0.25">
      <c r="A518" s="34" t="s">
        <v>12</v>
      </c>
      <c r="B518" s="34" t="s">
        <v>130</v>
      </c>
      <c r="C518" s="34" t="s">
        <v>95</v>
      </c>
      <c r="D518" s="34" t="s">
        <v>135</v>
      </c>
      <c r="E518" s="34" t="s">
        <v>157</v>
      </c>
      <c r="F518" s="34">
        <v>11419</v>
      </c>
      <c r="G518" s="34" t="s">
        <v>55</v>
      </c>
    </row>
    <row r="519" spans="1:7" x14ac:dyDescent="0.25">
      <c r="A519" s="34" t="s">
        <v>12</v>
      </c>
      <c r="B519" s="34" t="s">
        <v>130</v>
      </c>
      <c r="C519" s="34" t="s">
        <v>95</v>
      </c>
      <c r="D519" s="34" t="s">
        <v>135</v>
      </c>
      <c r="E519" s="34" t="s">
        <v>161</v>
      </c>
      <c r="F519" s="34">
        <v>11274.5</v>
      </c>
      <c r="G519" s="34" t="s">
        <v>55</v>
      </c>
    </row>
    <row r="520" spans="1:7" x14ac:dyDescent="0.25">
      <c r="A520" s="34" t="s">
        <v>12</v>
      </c>
      <c r="B520" s="34" t="s">
        <v>130</v>
      </c>
      <c r="C520" s="34" t="s">
        <v>96</v>
      </c>
      <c r="D520" s="34" t="s">
        <v>135</v>
      </c>
      <c r="E520" s="34" t="s">
        <v>23</v>
      </c>
      <c r="F520" s="34">
        <v>8322</v>
      </c>
      <c r="G520" s="34" t="s">
        <v>55</v>
      </c>
    </row>
    <row r="521" spans="1:7" x14ac:dyDescent="0.25">
      <c r="A521" s="34" t="s">
        <v>12</v>
      </c>
      <c r="B521" s="34" t="s">
        <v>130</v>
      </c>
      <c r="C521" s="34" t="s">
        <v>96</v>
      </c>
      <c r="D521" s="34" t="s">
        <v>135</v>
      </c>
      <c r="E521" s="34" t="s">
        <v>22</v>
      </c>
      <c r="F521" s="34">
        <v>8474.5</v>
      </c>
      <c r="G521" s="34" t="s">
        <v>55</v>
      </c>
    </row>
    <row r="522" spans="1:7" x14ac:dyDescent="0.25">
      <c r="A522" s="34" t="s">
        <v>12</v>
      </c>
      <c r="B522" s="34" t="s">
        <v>130</v>
      </c>
      <c r="C522" s="34" t="s">
        <v>96</v>
      </c>
      <c r="D522" s="34" t="s">
        <v>135</v>
      </c>
      <c r="E522" s="34" t="s">
        <v>21</v>
      </c>
      <c r="F522" s="34">
        <v>8756.5</v>
      </c>
      <c r="G522" s="34" t="s">
        <v>55</v>
      </c>
    </row>
    <row r="523" spans="1:7" x14ac:dyDescent="0.25">
      <c r="A523" s="34" t="s">
        <v>12</v>
      </c>
      <c r="B523" s="34" t="s">
        <v>130</v>
      </c>
      <c r="C523" s="34" t="s">
        <v>96</v>
      </c>
      <c r="D523" s="34" t="s">
        <v>135</v>
      </c>
      <c r="E523" s="34" t="s">
        <v>20</v>
      </c>
      <c r="F523" s="34">
        <v>9070</v>
      </c>
      <c r="G523" s="34" t="s">
        <v>55</v>
      </c>
    </row>
    <row r="524" spans="1:7" x14ac:dyDescent="0.25">
      <c r="A524" s="34" t="s">
        <v>12</v>
      </c>
      <c r="B524" s="34" t="s">
        <v>130</v>
      </c>
      <c r="C524" s="34" t="s">
        <v>96</v>
      </c>
      <c r="D524" s="34" t="s">
        <v>135</v>
      </c>
      <c r="E524" s="34" t="s">
        <v>19</v>
      </c>
      <c r="F524" s="34">
        <v>9411.5</v>
      </c>
      <c r="G524" s="34" t="s">
        <v>55</v>
      </c>
    </row>
    <row r="525" spans="1:7" x14ac:dyDescent="0.25">
      <c r="A525" s="34" t="s">
        <v>12</v>
      </c>
      <c r="B525" s="34" t="s">
        <v>130</v>
      </c>
      <c r="C525" s="34" t="s">
        <v>96</v>
      </c>
      <c r="D525" s="34" t="s">
        <v>135</v>
      </c>
      <c r="E525" s="34" t="s">
        <v>18</v>
      </c>
      <c r="F525" s="34">
        <v>9817.5</v>
      </c>
      <c r="G525" s="34" t="s">
        <v>55</v>
      </c>
    </row>
    <row r="526" spans="1:7" x14ac:dyDescent="0.25">
      <c r="A526" s="34" t="s">
        <v>12</v>
      </c>
      <c r="B526" s="34" t="s">
        <v>130</v>
      </c>
      <c r="C526" s="34" t="s">
        <v>96</v>
      </c>
      <c r="D526" s="34" t="s">
        <v>135</v>
      </c>
      <c r="E526" s="34" t="s">
        <v>17</v>
      </c>
      <c r="F526" s="34">
        <v>10059</v>
      </c>
      <c r="G526" s="34" t="s">
        <v>55</v>
      </c>
    </row>
    <row r="527" spans="1:7" x14ac:dyDescent="0.25">
      <c r="A527" s="34" t="s">
        <v>12</v>
      </c>
      <c r="B527" s="34" t="s">
        <v>130</v>
      </c>
      <c r="C527" s="34" t="s">
        <v>96</v>
      </c>
      <c r="D527" s="34" t="s">
        <v>135</v>
      </c>
      <c r="E527" s="34" t="s">
        <v>16</v>
      </c>
      <c r="F527" s="34">
        <v>10376.5</v>
      </c>
      <c r="G527" s="34" t="s">
        <v>55</v>
      </c>
    </row>
    <row r="528" spans="1:7" x14ac:dyDescent="0.25">
      <c r="A528" s="34" t="s">
        <v>12</v>
      </c>
      <c r="B528" s="34" t="s">
        <v>130</v>
      </c>
      <c r="C528" s="34" t="s">
        <v>96</v>
      </c>
      <c r="D528" s="34" t="s">
        <v>135</v>
      </c>
      <c r="E528" s="34" t="s">
        <v>15</v>
      </c>
      <c r="F528" s="34">
        <v>10619</v>
      </c>
      <c r="G528" s="34" t="s">
        <v>55</v>
      </c>
    </row>
    <row r="529" spans="1:7" x14ac:dyDescent="0.25">
      <c r="A529" s="34" t="s">
        <v>12</v>
      </c>
      <c r="B529" s="34" t="s">
        <v>130</v>
      </c>
      <c r="C529" s="34" t="s">
        <v>96</v>
      </c>
      <c r="D529" s="34" t="s">
        <v>135</v>
      </c>
      <c r="E529" s="34" t="s">
        <v>14</v>
      </c>
      <c r="F529" s="34">
        <v>10873.5</v>
      </c>
      <c r="G529" s="34" t="s">
        <v>55</v>
      </c>
    </row>
    <row r="530" spans="1:7" x14ac:dyDescent="0.25">
      <c r="A530" s="34" t="s">
        <v>12</v>
      </c>
      <c r="B530" s="34" t="s">
        <v>130</v>
      </c>
      <c r="C530" s="34" t="s">
        <v>96</v>
      </c>
      <c r="D530" s="34" t="s">
        <v>135</v>
      </c>
      <c r="E530" s="34" t="s">
        <v>13</v>
      </c>
      <c r="F530" s="34">
        <v>11106</v>
      </c>
      <c r="G530" s="34" t="s">
        <v>55</v>
      </c>
    </row>
    <row r="531" spans="1:7" x14ac:dyDescent="0.25">
      <c r="A531" s="34" t="s">
        <v>12</v>
      </c>
      <c r="B531" s="34" t="s">
        <v>130</v>
      </c>
      <c r="C531" s="34" t="s">
        <v>96</v>
      </c>
      <c r="D531" s="34" t="s">
        <v>135</v>
      </c>
      <c r="E531" s="34" t="s">
        <v>6</v>
      </c>
      <c r="F531" s="34">
        <v>11207</v>
      </c>
      <c r="G531" s="34" t="s">
        <v>55</v>
      </c>
    </row>
    <row r="532" spans="1:7" x14ac:dyDescent="0.25">
      <c r="A532" s="34" t="s">
        <v>12</v>
      </c>
      <c r="B532" s="34" t="s">
        <v>130</v>
      </c>
      <c r="C532" s="34" t="s">
        <v>96</v>
      </c>
      <c r="D532" s="34" t="s">
        <v>135</v>
      </c>
      <c r="E532" s="34" t="s">
        <v>157</v>
      </c>
      <c r="F532" s="34">
        <v>11213</v>
      </c>
      <c r="G532" s="34" t="s">
        <v>55</v>
      </c>
    </row>
    <row r="533" spans="1:7" x14ac:dyDescent="0.25">
      <c r="A533" s="34" t="s">
        <v>12</v>
      </c>
      <c r="B533" s="34" t="s">
        <v>130</v>
      </c>
      <c r="C533" s="34" t="s">
        <v>96</v>
      </c>
      <c r="D533" s="34" t="s">
        <v>135</v>
      </c>
      <c r="E533" s="34" t="s">
        <v>161</v>
      </c>
      <c r="F533" s="34">
        <v>11115</v>
      </c>
      <c r="G533" s="34" t="s">
        <v>55</v>
      </c>
    </row>
    <row r="534" spans="1:7" x14ac:dyDescent="0.25">
      <c r="A534" s="34" t="s">
        <v>12</v>
      </c>
      <c r="B534" s="34" t="s">
        <v>131</v>
      </c>
      <c r="C534" s="34" t="s">
        <v>95</v>
      </c>
      <c r="D534" s="34" t="s">
        <v>135</v>
      </c>
      <c r="E534" s="34" t="s">
        <v>23</v>
      </c>
      <c r="F534" s="34">
        <v>5575</v>
      </c>
      <c r="G534" s="34" t="s">
        <v>55</v>
      </c>
    </row>
    <row r="535" spans="1:7" x14ac:dyDescent="0.25">
      <c r="A535" s="34" t="s">
        <v>12</v>
      </c>
      <c r="B535" s="34" t="s">
        <v>131</v>
      </c>
      <c r="C535" s="34" t="s">
        <v>95</v>
      </c>
      <c r="D535" s="34" t="s">
        <v>135</v>
      </c>
      <c r="E535" s="34" t="s">
        <v>22</v>
      </c>
      <c r="F535" s="34">
        <v>5564.5</v>
      </c>
      <c r="G535" s="34" t="s">
        <v>55</v>
      </c>
    </row>
    <row r="536" spans="1:7" x14ac:dyDescent="0.25">
      <c r="A536" s="34" t="s">
        <v>12</v>
      </c>
      <c r="B536" s="34" t="s">
        <v>131</v>
      </c>
      <c r="C536" s="34" t="s">
        <v>95</v>
      </c>
      <c r="D536" s="34" t="s">
        <v>135</v>
      </c>
      <c r="E536" s="34" t="s">
        <v>21</v>
      </c>
      <c r="F536" s="34">
        <v>5497.5</v>
      </c>
      <c r="G536" s="34" t="s">
        <v>55</v>
      </c>
    </row>
    <row r="537" spans="1:7" x14ac:dyDescent="0.25">
      <c r="A537" s="34" t="s">
        <v>12</v>
      </c>
      <c r="B537" s="34" t="s">
        <v>131</v>
      </c>
      <c r="C537" s="34" t="s">
        <v>95</v>
      </c>
      <c r="D537" s="34" t="s">
        <v>135</v>
      </c>
      <c r="E537" s="34" t="s">
        <v>20</v>
      </c>
      <c r="F537" s="34">
        <v>5477.5</v>
      </c>
      <c r="G537" s="34" t="s">
        <v>55</v>
      </c>
    </row>
    <row r="538" spans="1:7" x14ac:dyDescent="0.25">
      <c r="A538" s="34" t="s">
        <v>12</v>
      </c>
      <c r="B538" s="34" t="s">
        <v>131</v>
      </c>
      <c r="C538" s="34" t="s">
        <v>95</v>
      </c>
      <c r="D538" s="34" t="s">
        <v>135</v>
      </c>
      <c r="E538" s="34" t="s">
        <v>19</v>
      </c>
      <c r="F538" s="34">
        <v>5480.5</v>
      </c>
      <c r="G538" s="34" t="s">
        <v>55</v>
      </c>
    </row>
    <row r="539" spans="1:7" x14ac:dyDescent="0.25">
      <c r="A539" s="34" t="s">
        <v>12</v>
      </c>
      <c r="B539" s="34" t="s">
        <v>131</v>
      </c>
      <c r="C539" s="34" t="s">
        <v>95</v>
      </c>
      <c r="D539" s="34" t="s">
        <v>135</v>
      </c>
      <c r="E539" s="34" t="s">
        <v>18</v>
      </c>
      <c r="F539" s="34">
        <v>5520</v>
      </c>
      <c r="G539" s="34" t="s">
        <v>55</v>
      </c>
    </row>
    <row r="540" spans="1:7" x14ac:dyDescent="0.25">
      <c r="A540" s="34" t="s">
        <v>12</v>
      </c>
      <c r="B540" s="34" t="s">
        <v>131</v>
      </c>
      <c r="C540" s="34" t="s">
        <v>95</v>
      </c>
      <c r="D540" s="34" t="s">
        <v>135</v>
      </c>
      <c r="E540" s="34" t="s">
        <v>17</v>
      </c>
      <c r="F540" s="34">
        <v>5584.5</v>
      </c>
      <c r="G540" s="34" t="s">
        <v>55</v>
      </c>
    </row>
    <row r="541" spans="1:7" x14ac:dyDescent="0.25">
      <c r="A541" s="34" t="s">
        <v>12</v>
      </c>
      <c r="B541" s="34" t="s">
        <v>131</v>
      </c>
      <c r="C541" s="34" t="s">
        <v>95</v>
      </c>
      <c r="D541" s="34" t="s">
        <v>135</v>
      </c>
      <c r="E541" s="34" t="s">
        <v>16</v>
      </c>
      <c r="F541" s="34">
        <v>5602.5</v>
      </c>
      <c r="G541" s="34" t="s">
        <v>55</v>
      </c>
    </row>
    <row r="542" spans="1:7" x14ac:dyDescent="0.25">
      <c r="A542" s="34" t="s">
        <v>12</v>
      </c>
      <c r="B542" s="34" t="s">
        <v>131</v>
      </c>
      <c r="C542" s="34" t="s">
        <v>95</v>
      </c>
      <c r="D542" s="34" t="s">
        <v>135</v>
      </c>
      <c r="E542" s="34" t="s">
        <v>15</v>
      </c>
      <c r="F542" s="34">
        <v>5732</v>
      </c>
      <c r="G542" s="34" t="s">
        <v>55</v>
      </c>
    </row>
    <row r="543" spans="1:7" x14ac:dyDescent="0.25">
      <c r="A543" s="34" t="s">
        <v>12</v>
      </c>
      <c r="B543" s="34" t="s">
        <v>131</v>
      </c>
      <c r="C543" s="34" t="s">
        <v>95</v>
      </c>
      <c r="D543" s="34" t="s">
        <v>135</v>
      </c>
      <c r="E543" s="34" t="s">
        <v>14</v>
      </c>
      <c r="F543" s="34">
        <v>5877</v>
      </c>
      <c r="G543" s="34" t="s">
        <v>55</v>
      </c>
    </row>
    <row r="544" spans="1:7" x14ac:dyDescent="0.25">
      <c r="A544" s="34" t="s">
        <v>12</v>
      </c>
      <c r="B544" s="34" t="s">
        <v>131</v>
      </c>
      <c r="C544" s="34" t="s">
        <v>95</v>
      </c>
      <c r="D544" s="34" t="s">
        <v>135</v>
      </c>
      <c r="E544" s="34" t="s">
        <v>13</v>
      </c>
      <c r="F544" s="34">
        <v>6060</v>
      </c>
      <c r="G544" s="34" t="s">
        <v>55</v>
      </c>
    </row>
    <row r="545" spans="1:7" x14ac:dyDescent="0.25">
      <c r="A545" s="34" t="s">
        <v>12</v>
      </c>
      <c r="B545" s="34" t="s">
        <v>131</v>
      </c>
      <c r="C545" s="34" t="s">
        <v>95</v>
      </c>
      <c r="D545" s="34" t="s">
        <v>135</v>
      </c>
      <c r="E545" s="34" t="s">
        <v>6</v>
      </c>
      <c r="F545" s="34">
        <v>6291</v>
      </c>
      <c r="G545" s="34" t="s">
        <v>55</v>
      </c>
    </row>
    <row r="546" spans="1:7" x14ac:dyDescent="0.25">
      <c r="A546" s="34" t="s">
        <v>12</v>
      </c>
      <c r="B546" s="34" t="s">
        <v>131</v>
      </c>
      <c r="C546" s="34" t="s">
        <v>95</v>
      </c>
      <c r="D546" s="34" t="s">
        <v>135</v>
      </c>
      <c r="E546" s="34" t="s">
        <v>157</v>
      </c>
      <c r="F546" s="34">
        <v>6637</v>
      </c>
      <c r="G546" s="34" t="s">
        <v>55</v>
      </c>
    </row>
    <row r="547" spans="1:7" x14ac:dyDescent="0.25">
      <c r="A547" s="34" t="s">
        <v>12</v>
      </c>
      <c r="B547" s="34" t="s">
        <v>131</v>
      </c>
      <c r="C547" s="34" t="s">
        <v>95</v>
      </c>
      <c r="D547" s="34" t="s">
        <v>135</v>
      </c>
      <c r="E547" s="34" t="s">
        <v>161</v>
      </c>
      <c r="F547" s="34">
        <v>7014</v>
      </c>
      <c r="G547" s="34" t="s">
        <v>55</v>
      </c>
    </row>
    <row r="548" spans="1:7" x14ac:dyDescent="0.25">
      <c r="A548" s="34" t="s">
        <v>12</v>
      </c>
      <c r="B548" s="34" t="s">
        <v>131</v>
      </c>
      <c r="C548" s="34" t="s">
        <v>96</v>
      </c>
      <c r="D548" s="34" t="s">
        <v>135</v>
      </c>
      <c r="E548" s="34" t="s">
        <v>23</v>
      </c>
      <c r="F548" s="34">
        <v>7109</v>
      </c>
      <c r="G548" s="34" t="s">
        <v>55</v>
      </c>
    </row>
    <row r="549" spans="1:7" x14ac:dyDescent="0.25">
      <c r="A549" s="34" t="s">
        <v>12</v>
      </c>
      <c r="B549" s="34" t="s">
        <v>131</v>
      </c>
      <c r="C549" s="34" t="s">
        <v>96</v>
      </c>
      <c r="D549" s="34" t="s">
        <v>135</v>
      </c>
      <c r="E549" s="34" t="s">
        <v>22</v>
      </c>
      <c r="F549" s="34">
        <v>7065.5</v>
      </c>
      <c r="G549" s="34" t="s">
        <v>55</v>
      </c>
    </row>
    <row r="550" spans="1:7" x14ac:dyDescent="0.25">
      <c r="A550" s="34" t="s">
        <v>12</v>
      </c>
      <c r="B550" s="34" t="s">
        <v>131</v>
      </c>
      <c r="C550" s="34" t="s">
        <v>96</v>
      </c>
      <c r="D550" s="34" t="s">
        <v>135</v>
      </c>
      <c r="E550" s="34" t="s">
        <v>21</v>
      </c>
      <c r="F550" s="34">
        <v>6998</v>
      </c>
      <c r="G550" s="34" t="s">
        <v>55</v>
      </c>
    </row>
    <row r="551" spans="1:7" x14ac:dyDescent="0.25">
      <c r="A551" s="34" t="s">
        <v>12</v>
      </c>
      <c r="B551" s="34" t="s">
        <v>131</v>
      </c>
      <c r="C551" s="34" t="s">
        <v>96</v>
      </c>
      <c r="D551" s="34" t="s">
        <v>135</v>
      </c>
      <c r="E551" s="34" t="s">
        <v>20</v>
      </c>
      <c r="F551" s="34">
        <v>6965.5</v>
      </c>
      <c r="G551" s="34" t="s">
        <v>55</v>
      </c>
    </row>
    <row r="552" spans="1:7" x14ac:dyDescent="0.25">
      <c r="A552" s="34" t="s">
        <v>12</v>
      </c>
      <c r="B552" s="34" t="s">
        <v>131</v>
      </c>
      <c r="C552" s="34" t="s">
        <v>96</v>
      </c>
      <c r="D552" s="34" t="s">
        <v>135</v>
      </c>
      <c r="E552" s="34" t="s">
        <v>19</v>
      </c>
      <c r="F552" s="34">
        <v>6904</v>
      </c>
      <c r="G552" s="34" t="s">
        <v>55</v>
      </c>
    </row>
    <row r="553" spans="1:7" x14ac:dyDescent="0.25">
      <c r="A553" s="34" t="s">
        <v>12</v>
      </c>
      <c r="B553" s="34" t="s">
        <v>131</v>
      </c>
      <c r="C553" s="34" t="s">
        <v>96</v>
      </c>
      <c r="D553" s="34" t="s">
        <v>135</v>
      </c>
      <c r="E553" s="34" t="s">
        <v>18</v>
      </c>
      <c r="F553" s="34">
        <v>6867</v>
      </c>
      <c r="G553" s="34" t="s">
        <v>55</v>
      </c>
    </row>
    <row r="554" spans="1:7" x14ac:dyDescent="0.25">
      <c r="A554" s="34" t="s">
        <v>12</v>
      </c>
      <c r="B554" s="34" t="s">
        <v>131</v>
      </c>
      <c r="C554" s="34" t="s">
        <v>96</v>
      </c>
      <c r="D554" s="34" t="s">
        <v>135</v>
      </c>
      <c r="E554" s="34" t="s">
        <v>17</v>
      </c>
      <c r="F554" s="34">
        <v>6906</v>
      </c>
      <c r="G554" s="34" t="s">
        <v>55</v>
      </c>
    </row>
    <row r="555" spans="1:7" x14ac:dyDescent="0.25">
      <c r="A555" s="34" t="s">
        <v>12</v>
      </c>
      <c r="B555" s="34" t="s">
        <v>131</v>
      </c>
      <c r="C555" s="34" t="s">
        <v>96</v>
      </c>
      <c r="D555" s="34" t="s">
        <v>135</v>
      </c>
      <c r="E555" s="34" t="s">
        <v>16</v>
      </c>
      <c r="F555" s="34">
        <v>6876</v>
      </c>
      <c r="G555" s="34" t="s">
        <v>55</v>
      </c>
    </row>
    <row r="556" spans="1:7" x14ac:dyDescent="0.25">
      <c r="A556" s="34" t="s">
        <v>12</v>
      </c>
      <c r="B556" s="34" t="s">
        <v>131</v>
      </c>
      <c r="C556" s="34" t="s">
        <v>96</v>
      </c>
      <c r="D556" s="34" t="s">
        <v>135</v>
      </c>
      <c r="E556" s="34" t="s">
        <v>15</v>
      </c>
      <c r="F556" s="34">
        <v>6928.5</v>
      </c>
      <c r="G556" s="34" t="s">
        <v>55</v>
      </c>
    </row>
    <row r="557" spans="1:7" x14ac:dyDescent="0.25">
      <c r="A557" s="34" t="s">
        <v>12</v>
      </c>
      <c r="B557" s="34" t="s">
        <v>131</v>
      </c>
      <c r="C557" s="34" t="s">
        <v>96</v>
      </c>
      <c r="D557" s="34" t="s">
        <v>135</v>
      </c>
      <c r="E557" s="34" t="s">
        <v>14</v>
      </c>
      <c r="F557" s="34">
        <v>6931</v>
      </c>
      <c r="G557" s="34" t="s">
        <v>55</v>
      </c>
    </row>
    <row r="558" spans="1:7" x14ac:dyDescent="0.25">
      <c r="A558" s="34" t="s">
        <v>12</v>
      </c>
      <c r="B558" s="34" t="s">
        <v>131</v>
      </c>
      <c r="C558" s="34" t="s">
        <v>96</v>
      </c>
      <c r="D558" s="34" t="s">
        <v>135</v>
      </c>
      <c r="E558" s="34" t="s">
        <v>13</v>
      </c>
      <c r="F558" s="34">
        <v>6916</v>
      </c>
      <c r="G558" s="34" t="s">
        <v>55</v>
      </c>
    </row>
    <row r="559" spans="1:7" x14ac:dyDescent="0.25">
      <c r="A559" s="34" t="s">
        <v>12</v>
      </c>
      <c r="B559" s="34" t="s">
        <v>131</v>
      </c>
      <c r="C559" s="34" t="s">
        <v>96</v>
      </c>
      <c r="D559" s="34" t="s">
        <v>135</v>
      </c>
      <c r="E559" s="34" t="s">
        <v>6</v>
      </c>
      <c r="F559" s="34">
        <v>7062.5</v>
      </c>
      <c r="G559" s="34" t="s">
        <v>55</v>
      </c>
    </row>
    <row r="560" spans="1:7" x14ac:dyDescent="0.25">
      <c r="A560" s="34" t="s">
        <v>12</v>
      </c>
      <c r="B560" s="34" t="s">
        <v>131</v>
      </c>
      <c r="C560" s="34" t="s">
        <v>96</v>
      </c>
      <c r="D560" s="34" t="s">
        <v>135</v>
      </c>
      <c r="E560" s="34" t="s">
        <v>157</v>
      </c>
      <c r="F560" s="34">
        <v>7301</v>
      </c>
      <c r="G560" s="34" t="s">
        <v>55</v>
      </c>
    </row>
    <row r="561" spans="1:7" x14ac:dyDescent="0.25">
      <c r="A561" s="34" t="s">
        <v>12</v>
      </c>
      <c r="B561" s="34" t="s">
        <v>131</v>
      </c>
      <c r="C561" s="34" t="s">
        <v>96</v>
      </c>
      <c r="D561" s="34" t="s">
        <v>135</v>
      </c>
      <c r="E561" s="34" t="s">
        <v>161</v>
      </c>
      <c r="F561" s="34">
        <v>7588.5</v>
      </c>
      <c r="G561" s="34" t="s">
        <v>55</v>
      </c>
    </row>
    <row r="562" spans="1:7" x14ac:dyDescent="0.25">
      <c r="A562" s="34" t="s">
        <v>12</v>
      </c>
      <c r="B562" s="34" t="s">
        <v>132</v>
      </c>
      <c r="C562" s="34" t="s">
        <v>95</v>
      </c>
      <c r="D562" s="34" t="s">
        <v>135</v>
      </c>
      <c r="E562" s="34" t="s">
        <v>23</v>
      </c>
      <c r="F562" s="34">
        <v>1877</v>
      </c>
      <c r="G562" s="34" t="s">
        <v>55</v>
      </c>
    </row>
    <row r="563" spans="1:7" x14ac:dyDescent="0.25">
      <c r="A563" s="34" t="s">
        <v>12</v>
      </c>
      <c r="B563" s="34" t="s">
        <v>132</v>
      </c>
      <c r="C563" s="34" t="s">
        <v>95</v>
      </c>
      <c r="D563" s="34" t="s">
        <v>135</v>
      </c>
      <c r="E563" s="34" t="s">
        <v>22</v>
      </c>
      <c r="F563" s="34">
        <v>1929.5</v>
      </c>
      <c r="G563" s="34" t="s">
        <v>55</v>
      </c>
    </row>
    <row r="564" spans="1:7" x14ac:dyDescent="0.25">
      <c r="A564" s="34" t="s">
        <v>12</v>
      </c>
      <c r="B564" s="34" t="s">
        <v>132</v>
      </c>
      <c r="C564" s="34" t="s">
        <v>95</v>
      </c>
      <c r="D564" s="34" t="s">
        <v>135</v>
      </c>
      <c r="E564" s="34" t="s">
        <v>21</v>
      </c>
      <c r="F564" s="34">
        <v>1988</v>
      </c>
      <c r="G564" s="34" t="s">
        <v>55</v>
      </c>
    </row>
    <row r="565" spans="1:7" x14ac:dyDescent="0.25">
      <c r="A565" s="34" t="s">
        <v>12</v>
      </c>
      <c r="B565" s="34" t="s">
        <v>132</v>
      </c>
      <c r="C565" s="34" t="s">
        <v>95</v>
      </c>
      <c r="D565" s="34" t="s">
        <v>135</v>
      </c>
      <c r="E565" s="34" t="s">
        <v>20</v>
      </c>
      <c r="F565" s="34">
        <v>2039.5</v>
      </c>
      <c r="G565" s="34" t="s">
        <v>55</v>
      </c>
    </row>
    <row r="566" spans="1:7" x14ac:dyDescent="0.25">
      <c r="A566" s="34" t="s">
        <v>12</v>
      </c>
      <c r="B566" s="34" t="s">
        <v>132</v>
      </c>
      <c r="C566" s="34" t="s">
        <v>95</v>
      </c>
      <c r="D566" s="34" t="s">
        <v>135</v>
      </c>
      <c r="E566" s="34" t="s">
        <v>19</v>
      </c>
      <c r="F566" s="34">
        <v>2058</v>
      </c>
      <c r="G566" s="34" t="s">
        <v>55</v>
      </c>
    </row>
    <row r="567" spans="1:7" x14ac:dyDescent="0.25">
      <c r="A567" s="34" t="s">
        <v>12</v>
      </c>
      <c r="B567" s="34" t="s">
        <v>132</v>
      </c>
      <c r="C567" s="34" t="s">
        <v>95</v>
      </c>
      <c r="D567" s="34" t="s">
        <v>135</v>
      </c>
      <c r="E567" s="34" t="s">
        <v>18</v>
      </c>
      <c r="F567" s="34">
        <v>2102.5</v>
      </c>
      <c r="G567" s="34" t="s">
        <v>55</v>
      </c>
    </row>
    <row r="568" spans="1:7" x14ac:dyDescent="0.25">
      <c r="A568" s="34" t="s">
        <v>12</v>
      </c>
      <c r="B568" s="34" t="s">
        <v>132</v>
      </c>
      <c r="C568" s="34" t="s">
        <v>95</v>
      </c>
      <c r="D568" s="34" t="s">
        <v>135</v>
      </c>
      <c r="E568" s="34" t="s">
        <v>17</v>
      </c>
      <c r="F568" s="34">
        <v>2133.5</v>
      </c>
      <c r="G568" s="34" t="s">
        <v>55</v>
      </c>
    </row>
    <row r="569" spans="1:7" x14ac:dyDescent="0.25">
      <c r="A569" s="34" t="s">
        <v>12</v>
      </c>
      <c r="B569" s="34" t="s">
        <v>132</v>
      </c>
      <c r="C569" s="34" t="s">
        <v>95</v>
      </c>
      <c r="D569" s="34" t="s">
        <v>135</v>
      </c>
      <c r="E569" s="34" t="s">
        <v>16</v>
      </c>
      <c r="F569" s="34">
        <v>2196</v>
      </c>
      <c r="G569" s="34" t="s">
        <v>55</v>
      </c>
    </row>
    <row r="570" spans="1:7" x14ac:dyDescent="0.25">
      <c r="A570" s="34" t="s">
        <v>12</v>
      </c>
      <c r="B570" s="34" t="s">
        <v>132</v>
      </c>
      <c r="C570" s="34" t="s">
        <v>95</v>
      </c>
      <c r="D570" s="34" t="s">
        <v>135</v>
      </c>
      <c r="E570" s="34" t="s">
        <v>15</v>
      </c>
      <c r="F570" s="34">
        <v>2192</v>
      </c>
      <c r="G570" s="34" t="s">
        <v>55</v>
      </c>
    </row>
    <row r="571" spans="1:7" x14ac:dyDescent="0.25">
      <c r="A571" s="34" t="s">
        <v>12</v>
      </c>
      <c r="B571" s="34" t="s">
        <v>132</v>
      </c>
      <c r="C571" s="34" t="s">
        <v>95</v>
      </c>
      <c r="D571" s="34" t="s">
        <v>135</v>
      </c>
      <c r="E571" s="34" t="s">
        <v>14</v>
      </c>
      <c r="F571" s="34">
        <v>2189.5</v>
      </c>
      <c r="G571" s="34" t="s">
        <v>55</v>
      </c>
    </row>
    <row r="572" spans="1:7" x14ac:dyDescent="0.25">
      <c r="A572" s="34" t="s">
        <v>12</v>
      </c>
      <c r="B572" s="34" t="s">
        <v>132</v>
      </c>
      <c r="C572" s="34" t="s">
        <v>95</v>
      </c>
      <c r="D572" s="34" t="s">
        <v>135</v>
      </c>
      <c r="E572" s="34" t="s">
        <v>13</v>
      </c>
      <c r="F572" s="34">
        <v>2171.5</v>
      </c>
      <c r="G572" s="34" t="s">
        <v>55</v>
      </c>
    </row>
    <row r="573" spans="1:7" x14ac:dyDescent="0.25">
      <c r="A573" s="34" t="s">
        <v>12</v>
      </c>
      <c r="B573" s="34" t="s">
        <v>132</v>
      </c>
      <c r="C573" s="34" t="s">
        <v>95</v>
      </c>
      <c r="D573" s="34" t="s">
        <v>135</v>
      </c>
      <c r="E573" s="34" t="s">
        <v>6</v>
      </c>
      <c r="F573" s="34">
        <v>2209.5</v>
      </c>
      <c r="G573" s="34" t="s">
        <v>55</v>
      </c>
    </row>
    <row r="574" spans="1:7" x14ac:dyDescent="0.25">
      <c r="A574" s="34" t="s">
        <v>12</v>
      </c>
      <c r="B574" s="34" t="s">
        <v>132</v>
      </c>
      <c r="C574" s="34" t="s">
        <v>95</v>
      </c>
      <c r="D574" s="34" t="s">
        <v>135</v>
      </c>
      <c r="E574" s="34" t="s">
        <v>157</v>
      </c>
      <c r="F574" s="34">
        <v>2221.5</v>
      </c>
      <c r="G574" s="34" t="s">
        <v>55</v>
      </c>
    </row>
    <row r="575" spans="1:7" x14ac:dyDescent="0.25">
      <c r="A575" s="34" t="s">
        <v>12</v>
      </c>
      <c r="B575" s="34" t="s">
        <v>132</v>
      </c>
      <c r="C575" s="34" t="s">
        <v>95</v>
      </c>
      <c r="D575" s="34" t="s">
        <v>135</v>
      </c>
      <c r="E575" s="34" t="s">
        <v>161</v>
      </c>
      <c r="F575" s="34">
        <v>2249.5</v>
      </c>
      <c r="G575" s="34" t="s">
        <v>55</v>
      </c>
    </row>
    <row r="576" spans="1:7" x14ac:dyDescent="0.25">
      <c r="A576" s="34" t="s">
        <v>12</v>
      </c>
      <c r="B576" s="34" t="s">
        <v>132</v>
      </c>
      <c r="C576" s="34" t="s">
        <v>96</v>
      </c>
      <c r="D576" s="34" t="s">
        <v>135</v>
      </c>
      <c r="E576" s="34" t="s">
        <v>23</v>
      </c>
      <c r="F576" s="34">
        <v>3316.5</v>
      </c>
      <c r="G576" s="34" t="s">
        <v>55</v>
      </c>
    </row>
    <row r="577" spans="1:7" x14ac:dyDescent="0.25">
      <c r="A577" s="34" t="s">
        <v>12</v>
      </c>
      <c r="B577" s="34" t="s">
        <v>132</v>
      </c>
      <c r="C577" s="34" t="s">
        <v>96</v>
      </c>
      <c r="D577" s="34" t="s">
        <v>135</v>
      </c>
      <c r="E577" s="34" t="s">
        <v>22</v>
      </c>
      <c r="F577" s="34">
        <v>3348.5</v>
      </c>
      <c r="G577" s="34" t="s">
        <v>55</v>
      </c>
    </row>
    <row r="578" spans="1:7" x14ac:dyDescent="0.25">
      <c r="A578" s="34" t="s">
        <v>12</v>
      </c>
      <c r="B578" s="34" t="s">
        <v>132</v>
      </c>
      <c r="C578" s="34" t="s">
        <v>96</v>
      </c>
      <c r="D578" s="34" t="s">
        <v>135</v>
      </c>
      <c r="E578" s="34" t="s">
        <v>21</v>
      </c>
      <c r="F578" s="34">
        <v>3379.5</v>
      </c>
      <c r="G578" s="34" t="s">
        <v>55</v>
      </c>
    </row>
    <row r="579" spans="1:7" x14ac:dyDescent="0.25">
      <c r="A579" s="34" t="s">
        <v>12</v>
      </c>
      <c r="B579" s="34" t="s">
        <v>132</v>
      </c>
      <c r="C579" s="34" t="s">
        <v>96</v>
      </c>
      <c r="D579" s="34" t="s">
        <v>135</v>
      </c>
      <c r="E579" s="34" t="s">
        <v>20</v>
      </c>
      <c r="F579" s="34">
        <v>3423</v>
      </c>
      <c r="G579" s="34" t="s">
        <v>55</v>
      </c>
    </row>
    <row r="580" spans="1:7" x14ac:dyDescent="0.25">
      <c r="A580" s="34" t="s">
        <v>12</v>
      </c>
      <c r="B580" s="34" t="s">
        <v>132</v>
      </c>
      <c r="C580" s="34" t="s">
        <v>96</v>
      </c>
      <c r="D580" s="34" t="s">
        <v>135</v>
      </c>
      <c r="E580" s="34" t="s">
        <v>19</v>
      </c>
      <c r="F580" s="34">
        <v>3495</v>
      </c>
      <c r="G580" s="34" t="s">
        <v>55</v>
      </c>
    </row>
    <row r="581" spans="1:7" x14ac:dyDescent="0.25">
      <c r="A581" s="34" t="s">
        <v>12</v>
      </c>
      <c r="B581" s="34" t="s">
        <v>132</v>
      </c>
      <c r="C581" s="34" t="s">
        <v>96</v>
      </c>
      <c r="D581" s="34" t="s">
        <v>135</v>
      </c>
      <c r="E581" s="34" t="s">
        <v>18</v>
      </c>
      <c r="F581" s="34">
        <v>3554</v>
      </c>
      <c r="G581" s="34" t="s">
        <v>55</v>
      </c>
    </row>
    <row r="582" spans="1:7" x14ac:dyDescent="0.25">
      <c r="A582" s="34" t="s">
        <v>12</v>
      </c>
      <c r="B582" s="34" t="s">
        <v>132</v>
      </c>
      <c r="C582" s="34" t="s">
        <v>96</v>
      </c>
      <c r="D582" s="34" t="s">
        <v>135</v>
      </c>
      <c r="E582" s="34" t="s">
        <v>17</v>
      </c>
      <c r="F582" s="34">
        <v>3591.5</v>
      </c>
      <c r="G582" s="34" t="s">
        <v>55</v>
      </c>
    </row>
    <row r="583" spans="1:7" x14ac:dyDescent="0.25">
      <c r="A583" s="34" t="s">
        <v>12</v>
      </c>
      <c r="B583" s="34" t="s">
        <v>132</v>
      </c>
      <c r="C583" s="34" t="s">
        <v>96</v>
      </c>
      <c r="D583" s="34" t="s">
        <v>135</v>
      </c>
      <c r="E583" s="34" t="s">
        <v>16</v>
      </c>
      <c r="F583" s="34">
        <v>3639</v>
      </c>
      <c r="G583" s="34" t="s">
        <v>55</v>
      </c>
    </row>
    <row r="584" spans="1:7" x14ac:dyDescent="0.25">
      <c r="A584" s="34" t="s">
        <v>12</v>
      </c>
      <c r="B584" s="34" t="s">
        <v>132</v>
      </c>
      <c r="C584" s="34" t="s">
        <v>96</v>
      </c>
      <c r="D584" s="34" t="s">
        <v>135</v>
      </c>
      <c r="E584" s="34" t="s">
        <v>15</v>
      </c>
      <c r="F584" s="34">
        <v>3667</v>
      </c>
      <c r="G584" s="34" t="s">
        <v>55</v>
      </c>
    </row>
    <row r="585" spans="1:7" x14ac:dyDescent="0.25">
      <c r="A585" s="34" t="s">
        <v>12</v>
      </c>
      <c r="B585" s="34" t="s">
        <v>132</v>
      </c>
      <c r="C585" s="34" t="s">
        <v>96</v>
      </c>
      <c r="D585" s="34" t="s">
        <v>135</v>
      </c>
      <c r="E585" s="34" t="s">
        <v>14</v>
      </c>
      <c r="F585" s="34">
        <v>3669.5</v>
      </c>
      <c r="G585" s="34" t="s">
        <v>55</v>
      </c>
    </row>
    <row r="586" spans="1:7" x14ac:dyDescent="0.25">
      <c r="A586" s="34" t="s">
        <v>12</v>
      </c>
      <c r="B586" s="34" t="s">
        <v>132</v>
      </c>
      <c r="C586" s="34" t="s">
        <v>96</v>
      </c>
      <c r="D586" s="34" t="s">
        <v>135</v>
      </c>
      <c r="E586" s="34" t="s">
        <v>13</v>
      </c>
      <c r="F586" s="34">
        <v>3722</v>
      </c>
      <c r="G586" s="34" t="s">
        <v>55</v>
      </c>
    </row>
    <row r="587" spans="1:7" x14ac:dyDescent="0.25">
      <c r="A587" s="34" t="s">
        <v>12</v>
      </c>
      <c r="B587" s="34" t="s">
        <v>132</v>
      </c>
      <c r="C587" s="34" t="s">
        <v>96</v>
      </c>
      <c r="D587" s="34" t="s">
        <v>135</v>
      </c>
      <c r="E587" s="34" t="s">
        <v>6</v>
      </c>
      <c r="F587" s="34">
        <v>3709.5</v>
      </c>
      <c r="G587" s="34" t="s">
        <v>55</v>
      </c>
    </row>
    <row r="588" spans="1:7" x14ac:dyDescent="0.25">
      <c r="A588" s="34" t="s">
        <v>12</v>
      </c>
      <c r="B588" s="34" t="s">
        <v>132</v>
      </c>
      <c r="C588" s="34" t="s">
        <v>96</v>
      </c>
      <c r="D588" s="34" t="s">
        <v>135</v>
      </c>
      <c r="E588" s="34" t="s">
        <v>157</v>
      </c>
      <c r="F588" s="34">
        <v>3664</v>
      </c>
      <c r="G588" s="34" t="s">
        <v>55</v>
      </c>
    </row>
    <row r="589" spans="1:7" x14ac:dyDescent="0.25">
      <c r="A589" s="34" t="s">
        <v>12</v>
      </c>
      <c r="B589" s="34" t="s">
        <v>132</v>
      </c>
      <c r="C589" s="34" t="s">
        <v>96</v>
      </c>
      <c r="D589" s="34" t="s">
        <v>135</v>
      </c>
      <c r="E589" s="34" t="s">
        <v>161</v>
      </c>
      <c r="F589" s="34">
        <v>3663</v>
      </c>
      <c r="G589" s="34" t="s">
        <v>55</v>
      </c>
    </row>
    <row r="590" spans="1:7" x14ac:dyDescent="0.25">
      <c r="A590" s="34" t="s">
        <v>12</v>
      </c>
      <c r="B590" s="34" t="s">
        <v>133</v>
      </c>
      <c r="C590" s="34" t="s">
        <v>95</v>
      </c>
      <c r="D590" s="34" t="s">
        <v>135</v>
      </c>
      <c r="E590" s="34" t="s">
        <v>23</v>
      </c>
      <c r="F590" s="34">
        <v>112</v>
      </c>
      <c r="G590" s="34" t="s">
        <v>55</v>
      </c>
    </row>
    <row r="591" spans="1:7" x14ac:dyDescent="0.25">
      <c r="A591" s="34" t="s">
        <v>12</v>
      </c>
      <c r="B591" s="34" t="s">
        <v>133</v>
      </c>
      <c r="C591" s="34" t="s">
        <v>95</v>
      </c>
      <c r="D591" s="34" t="s">
        <v>135</v>
      </c>
      <c r="E591" s="34" t="s">
        <v>22</v>
      </c>
      <c r="F591" s="34">
        <v>112</v>
      </c>
      <c r="G591" s="34" t="s">
        <v>55</v>
      </c>
    </row>
    <row r="592" spans="1:7" x14ac:dyDescent="0.25">
      <c r="A592" s="34" t="s">
        <v>12</v>
      </c>
      <c r="B592" s="34" t="s">
        <v>133</v>
      </c>
      <c r="C592" s="34" t="s">
        <v>95</v>
      </c>
      <c r="D592" s="34" t="s">
        <v>135</v>
      </c>
      <c r="E592" s="34" t="s">
        <v>21</v>
      </c>
      <c r="F592" s="34">
        <v>121.5</v>
      </c>
      <c r="G592" s="34" t="s">
        <v>55</v>
      </c>
    </row>
    <row r="593" spans="1:7" x14ac:dyDescent="0.25">
      <c r="A593" s="34" t="s">
        <v>12</v>
      </c>
      <c r="B593" s="34" t="s">
        <v>133</v>
      </c>
      <c r="C593" s="34" t="s">
        <v>95</v>
      </c>
      <c r="D593" s="34" t="s">
        <v>135</v>
      </c>
      <c r="E593" s="34" t="s">
        <v>20</v>
      </c>
      <c r="F593" s="34">
        <v>117</v>
      </c>
      <c r="G593" s="34" t="s">
        <v>55</v>
      </c>
    </row>
    <row r="594" spans="1:7" x14ac:dyDescent="0.25">
      <c r="A594" s="34" t="s">
        <v>12</v>
      </c>
      <c r="B594" s="34" t="s">
        <v>133</v>
      </c>
      <c r="C594" s="34" t="s">
        <v>95</v>
      </c>
      <c r="D594" s="34" t="s">
        <v>135</v>
      </c>
      <c r="E594" s="34" t="s">
        <v>19</v>
      </c>
      <c r="F594" s="34">
        <v>119.5</v>
      </c>
      <c r="G594" s="34" t="s">
        <v>55</v>
      </c>
    </row>
    <row r="595" spans="1:7" x14ac:dyDescent="0.25">
      <c r="A595" s="34" t="s">
        <v>12</v>
      </c>
      <c r="B595" s="34" t="s">
        <v>133</v>
      </c>
      <c r="C595" s="34" t="s">
        <v>95</v>
      </c>
      <c r="D595" s="34" t="s">
        <v>135</v>
      </c>
      <c r="E595" s="34" t="s">
        <v>18</v>
      </c>
      <c r="F595" s="34">
        <v>119</v>
      </c>
      <c r="G595" s="34" t="s">
        <v>55</v>
      </c>
    </row>
    <row r="596" spans="1:7" x14ac:dyDescent="0.25">
      <c r="A596" s="34" t="s">
        <v>12</v>
      </c>
      <c r="B596" s="34" t="s">
        <v>133</v>
      </c>
      <c r="C596" s="34" t="s">
        <v>95</v>
      </c>
      <c r="D596" s="34" t="s">
        <v>135</v>
      </c>
      <c r="E596" s="34" t="s">
        <v>17</v>
      </c>
      <c r="F596" s="34">
        <v>118</v>
      </c>
      <c r="G596" s="34" t="s">
        <v>55</v>
      </c>
    </row>
    <row r="597" spans="1:7" x14ac:dyDescent="0.25">
      <c r="A597" s="34" t="s">
        <v>12</v>
      </c>
      <c r="B597" s="34" t="s">
        <v>133</v>
      </c>
      <c r="C597" s="34" t="s">
        <v>95</v>
      </c>
      <c r="D597" s="34" t="s">
        <v>135</v>
      </c>
      <c r="E597" s="34" t="s">
        <v>16</v>
      </c>
      <c r="F597" s="34">
        <v>115</v>
      </c>
      <c r="G597" s="34" t="s">
        <v>55</v>
      </c>
    </row>
    <row r="598" spans="1:7" x14ac:dyDescent="0.25">
      <c r="A598" s="34" t="s">
        <v>12</v>
      </c>
      <c r="B598" s="34" t="s">
        <v>133</v>
      </c>
      <c r="C598" s="34" t="s">
        <v>95</v>
      </c>
      <c r="D598" s="34" t="s">
        <v>135</v>
      </c>
      <c r="E598" s="34" t="s">
        <v>15</v>
      </c>
      <c r="F598" s="34">
        <v>134.5</v>
      </c>
      <c r="G598" s="34" t="s">
        <v>55</v>
      </c>
    </row>
    <row r="599" spans="1:7" x14ac:dyDescent="0.25">
      <c r="A599" s="34" t="s">
        <v>12</v>
      </c>
      <c r="B599" s="34" t="s">
        <v>133</v>
      </c>
      <c r="C599" s="34" t="s">
        <v>95</v>
      </c>
      <c r="D599" s="34" t="s">
        <v>135</v>
      </c>
      <c r="E599" s="34" t="s">
        <v>14</v>
      </c>
      <c r="F599" s="34">
        <v>149.5</v>
      </c>
      <c r="G599" s="34" t="s">
        <v>55</v>
      </c>
    </row>
    <row r="600" spans="1:7" x14ac:dyDescent="0.25">
      <c r="A600" s="34" t="s">
        <v>12</v>
      </c>
      <c r="B600" s="34" t="s">
        <v>133</v>
      </c>
      <c r="C600" s="34" t="s">
        <v>95</v>
      </c>
      <c r="D600" s="34" t="s">
        <v>135</v>
      </c>
      <c r="E600" s="34" t="s">
        <v>13</v>
      </c>
      <c r="F600" s="34">
        <v>166.5</v>
      </c>
      <c r="G600" s="34" t="s">
        <v>55</v>
      </c>
    </row>
    <row r="601" spans="1:7" x14ac:dyDescent="0.25">
      <c r="A601" s="34" t="s">
        <v>12</v>
      </c>
      <c r="B601" s="34" t="s">
        <v>133</v>
      </c>
      <c r="C601" s="34" t="s">
        <v>95</v>
      </c>
      <c r="D601" s="34" t="s">
        <v>135</v>
      </c>
      <c r="E601" s="34" t="s">
        <v>6</v>
      </c>
      <c r="F601" s="34">
        <v>162</v>
      </c>
      <c r="G601" s="34" t="s">
        <v>55</v>
      </c>
    </row>
    <row r="602" spans="1:7" x14ac:dyDescent="0.25">
      <c r="A602" s="34" t="s">
        <v>12</v>
      </c>
      <c r="B602" s="34" t="s">
        <v>133</v>
      </c>
      <c r="C602" s="34" t="s">
        <v>95</v>
      </c>
      <c r="D602" s="34" t="s">
        <v>135</v>
      </c>
      <c r="E602" s="34" t="s">
        <v>157</v>
      </c>
      <c r="F602" s="34">
        <v>156</v>
      </c>
      <c r="G602" s="34" t="s">
        <v>55</v>
      </c>
    </row>
    <row r="603" spans="1:7" x14ac:dyDescent="0.25">
      <c r="A603" s="34" t="s">
        <v>12</v>
      </c>
      <c r="B603" s="34" t="s">
        <v>133</v>
      </c>
      <c r="C603" s="34" t="s">
        <v>95</v>
      </c>
      <c r="D603" s="34" t="s">
        <v>135</v>
      </c>
      <c r="E603" s="34" t="s">
        <v>161</v>
      </c>
      <c r="F603" s="34">
        <v>177</v>
      </c>
      <c r="G603" s="34" t="s">
        <v>55</v>
      </c>
    </row>
    <row r="604" spans="1:7" x14ac:dyDescent="0.25">
      <c r="A604" s="34" t="s">
        <v>12</v>
      </c>
      <c r="B604" s="34" t="s">
        <v>133</v>
      </c>
      <c r="C604" s="34" t="s">
        <v>96</v>
      </c>
      <c r="D604" s="34" t="s">
        <v>135</v>
      </c>
      <c r="E604" s="34" t="s">
        <v>23</v>
      </c>
      <c r="F604" s="34">
        <v>358.5</v>
      </c>
      <c r="G604" s="34" t="s">
        <v>55</v>
      </c>
    </row>
    <row r="605" spans="1:7" x14ac:dyDescent="0.25">
      <c r="A605" s="34" t="s">
        <v>12</v>
      </c>
      <c r="B605" s="34" t="s">
        <v>133</v>
      </c>
      <c r="C605" s="34" t="s">
        <v>96</v>
      </c>
      <c r="D605" s="34" t="s">
        <v>135</v>
      </c>
      <c r="E605" s="34" t="s">
        <v>22</v>
      </c>
      <c r="F605" s="34">
        <v>379.5</v>
      </c>
      <c r="G605" s="34" t="s">
        <v>55</v>
      </c>
    </row>
    <row r="606" spans="1:7" x14ac:dyDescent="0.25">
      <c r="A606" s="34" t="s">
        <v>12</v>
      </c>
      <c r="B606" s="34" t="s">
        <v>133</v>
      </c>
      <c r="C606" s="34" t="s">
        <v>96</v>
      </c>
      <c r="D606" s="34" t="s">
        <v>135</v>
      </c>
      <c r="E606" s="34" t="s">
        <v>21</v>
      </c>
      <c r="F606" s="34">
        <v>381</v>
      </c>
      <c r="G606" s="34" t="s">
        <v>55</v>
      </c>
    </row>
    <row r="607" spans="1:7" x14ac:dyDescent="0.25">
      <c r="A607" s="34" t="s">
        <v>12</v>
      </c>
      <c r="B607" s="34" t="s">
        <v>133</v>
      </c>
      <c r="C607" s="34" t="s">
        <v>96</v>
      </c>
      <c r="D607" s="34" t="s">
        <v>135</v>
      </c>
      <c r="E607" s="34" t="s">
        <v>20</v>
      </c>
      <c r="F607" s="34">
        <v>381.5</v>
      </c>
      <c r="G607" s="34" t="s">
        <v>55</v>
      </c>
    </row>
    <row r="608" spans="1:7" x14ac:dyDescent="0.25">
      <c r="A608" s="34" t="s">
        <v>12</v>
      </c>
      <c r="B608" s="34" t="s">
        <v>133</v>
      </c>
      <c r="C608" s="34" t="s">
        <v>96</v>
      </c>
      <c r="D608" s="34" t="s">
        <v>135</v>
      </c>
      <c r="E608" s="34" t="s">
        <v>19</v>
      </c>
      <c r="F608" s="34">
        <v>388.5</v>
      </c>
      <c r="G608" s="34" t="s">
        <v>55</v>
      </c>
    </row>
    <row r="609" spans="1:7" x14ac:dyDescent="0.25">
      <c r="A609" s="34" t="s">
        <v>12</v>
      </c>
      <c r="B609" s="34" t="s">
        <v>133</v>
      </c>
      <c r="C609" s="34" t="s">
        <v>96</v>
      </c>
      <c r="D609" s="34" t="s">
        <v>135</v>
      </c>
      <c r="E609" s="34" t="s">
        <v>18</v>
      </c>
      <c r="F609" s="34">
        <v>399</v>
      </c>
      <c r="G609" s="34" t="s">
        <v>55</v>
      </c>
    </row>
    <row r="610" spans="1:7" x14ac:dyDescent="0.25">
      <c r="A610" s="34" t="s">
        <v>12</v>
      </c>
      <c r="B610" s="34" t="s">
        <v>133</v>
      </c>
      <c r="C610" s="34" t="s">
        <v>96</v>
      </c>
      <c r="D610" s="34" t="s">
        <v>135</v>
      </c>
      <c r="E610" s="34" t="s">
        <v>17</v>
      </c>
      <c r="F610" s="34">
        <v>403</v>
      </c>
      <c r="G610" s="34" t="s">
        <v>55</v>
      </c>
    </row>
    <row r="611" spans="1:7" x14ac:dyDescent="0.25">
      <c r="A611" s="34" t="s">
        <v>12</v>
      </c>
      <c r="B611" s="34" t="s">
        <v>133</v>
      </c>
      <c r="C611" s="34" t="s">
        <v>96</v>
      </c>
      <c r="D611" s="34" t="s">
        <v>135</v>
      </c>
      <c r="E611" s="34" t="s">
        <v>16</v>
      </c>
      <c r="F611" s="34">
        <v>401</v>
      </c>
      <c r="G611" s="34" t="s">
        <v>55</v>
      </c>
    </row>
    <row r="612" spans="1:7" x14ac:dyDescent="0.25">
      <c r="A612" s="34" t="s">
        <v>12</v>
      </c>
      <c r="B612" s="34" t="s">
        <v>133</v>
      </c>
      <c r="C612" s="34" t="s">
        <v>96</v>
      </c>
      <c r="D612" s="34" t="s">
        <v>135</v>
      </c>
      <c r="E612" s="34" t="s">
        <v>15</v>
      </c>
      <c r="F612" s="34">
        <v>396</v>
      </c>
      <c r="G612" s="34" t="s">
        <v>55</v>
      </c>
    </row>
    <row r="613" spans="1:7" x14ac:dyDescent="0.25">
      <c r="A613" s="34" t="s">
        <v>12</v>
      </c>
      <c r="B613" s="34" t="s">
        <v>133</v>
      </c>
      <c r="C613" s="34" t="s">
        <v>96</v>
      </c>
      <c r="D613" s="34" t="s">
        <v>135</v>
      </c>
      <c r="E613" s="34" t="s">
        <v>14</v>
      </c>
      <c r="F613" s="34">
        <v>436</v>
      </c>
      <c r="G613" s="34" t="s">
        <v>55</v>
      </c>
    </row>
    <row r="614" spans="1:7" x14ac:dyDescent="0.25">
      <c r="A614" s="34" t="s">
        <v>12</v>
      </c>
      <c r="B614" s="34" t="s">
        <v>133</v>
      </c>
      <c r="C614" s="34" t="s">
        <v>96</v>
      </c>
      <c r="D614" s="34" t="s">
        <v>135</v>
      </c>
      <c r="E614" s="34" t="s">
        <v>13</v>
      </c>
      <c r="F614" s="34">
        <v>434.5</v>
      </c>
      <c r="G614" s="34" t="s">
        <v>55</v>
      </c>
    </row>
    <row r="615" spans="1:7" x14ac:dyDescent="0.25">
      <c r="A615" s="34" t="s">
        <v>12</v>
      </c>
      <c r="B615" s="34" t="s">
        <v>133</v>
      </c>
      <c r="C615" s="34" t="s">
        <v>96</v>
      </c>
      <c r="D615" s="34" t="s">
        <v>135</v>
      </c>
      <c r="E615" s="34" t="s">
        <v>6</v>
      </c>
      <c r="F615" s="34">
        <v>458</v>
      </c>
      <c r="G615" s="34" t="s">
        <v>55</v>
      </c>
    </row>
    <row r="616" spans="1:7" x14ac:dyDescent="0.25">
      <c r="A616" s="34" t="s">
        <v>12</v>
      </c>
      <c r="B616" s="34" t="s">
        <v>133</v>
      </c>
      <c r="C616" s="34" t="s">
        <v>96</v>
      </c>
      <c r="D616" s="34" t="s">
        <v>135</v>
      </c>
      <c r="E616" s="34" t="s">
        <v>157</v>
      </c>
      <c r="F616" s="34">
        <v>452</v>
      </c>
      <c r="G616" s="34" t="s">
        <v>55</v>
      </c>
    </row>
    <row r="617" spans="1:7" x14ac:dyDescent="0.25">
      <c r="A617" s="34" t="s">
        <v>12</v>
      </c>
      <c r="B617" s="34" t="s">
        <v>133</v>
      </c>
      <c r="C617" s="34" t="s">
        <v>96</v>
      </c>
      <c r="D617" s="34" t="s">
        <v>135</v>
      </c>
      <c r="E617" s="34" t="s">
        <v>161</v>
      </c>
      <c r="F617" s="34">
        <v>458.5</v>
      </c>
      <c r="G617" s="34" t="s">
        <v>55</v>
      </c>
    </row>
  </sheetData>
  <pageMargins left="0.7" right="0.7" top="0.75" bottom="0.75" header="0.3" footer="0.3"/>
  <tableParts count="1"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5"/>
  <dimension ref="A1:P199"/>
  <sheetViews>
    <sheetView topLeftCell="A13" workbookViewId="0">
      <selection activeCell="J14" sqref="J14"/>
    </sheetView>
  </sheetViews>
  <sheetFormatPr defaultRowHeight="15" x14ac:dyDescent="0.25"/>
  <cols>
    <col min="1" max="1" width="16.85546875" style="56" bestFit="1" customWidth="1"/>
    <col min="2" max="2" width="15.7109375" style="56" bestFit="1" customWidth="1"/>
    <col min="3" max="3" width="10.42578125" style="56" bestFit="1" customWidth="1"/>
    <col min="4" max="4" width="61.7109375" style="56" bestFit="1" customWidth="1"/>
    <col min="5" max="5" width="5.28515625" bestFit="1" customWidth="1"/>
    <col min="6" max="6" width="8.5703125" style="56" bestFit="1" customWidth="1"/>
    <col min="7" max="7" width="8.28515625" style="56" bestFit="1" customWidth="1"/>
    <col min="8" max="8" width="15.7109375" bestFit="1" customWidth="1"/>
    <col min="9" max="9" width="10.42578125" bestFit="1" customWidth="1"/>
    <col min="10" max="11" width="10.42578125" style="56" customWidth="1"/>
    <col min="12" max="12" width="15.85546875" customWidth="1"/>
    <col min="13" max="13" width="18.140625" customWidth="1"/>
    <col min="14" max="15" width="8.28515625" customWidth="1"/>
    <col min="16" max="16" width="11.85546875" customWidth="1"/>
    <col min="17" max="18" width="8.28515625" customWidth="1"/>
    <col min="19" max="19" width="11.85546875" customWidth="1"/>
    <col min="20" max="21" width="8.28515625" customWidth="1"/>
    <col min="22" max="22" width="11.85546875" customWidth="1"/>
    <col min="23" max="23" width="8.28515625" customWidth="1"/>
    <col min="24" max="24" width="23" bestFit="1" customWidth="1"/>
    <col min="25" max="25" width="11.85546875" bestFit="1" customWidth="1"/>
  </cols>
  <sheetData>
    <row r="1" spans="1:16" x14ac:dyDescent="0.25">
      <c r="A1" s="34" t="s">
        <v>88</v>
      </c>
      <c r="B1" s="34" t="s">
        <v>89</v>
      </c>
      <c r="C1" s="34" t="s">
        <v>90</v>
      </c>
      <c r="D1" s="34" t="s">
        <v>150</v>
      </c>
      <c r="E1" s="59" t="s">
        <v>0</v>
      </c>
      <c r="F1" s="59" t="s">
        <v>91</v>
      </c>
      <c r="G1" s="59" t="s">
        <v>4</v>
      </c>
    </row>
    <row r="2" spans="1:16" x14ac:dyDescent="0.25">
      <c r="A2" s="34" t="s">
        <v>92</v>
      </c>
      <c r="B2" s="34" t="s">
        <v>93</v>
      </c>
      <c r="C2" s="34" t="s">
        <v>137</v>
      </c>
      <c r="D2" s="34" t="s">
        <v>138</v>
      </c>
      <c r="E2" s="59" t="s">
        <v>139</v>
      </c>
      <c r="F2" s="59">
        <v>11</v>
      </c>
      <c r="G2" s="59" t="s">
        <v>151</v>
      </c>
    </row>
    <row r="3" spans="1:16" x14ac:dyDescent="0.25">
      <c r="A3" s="34" t="s">
        <v>92</v>
      </c>
      <c r="B3" s="34" t="s">
        <v>93</v>
      </c>
      <c r="C3" s="34" t="s">
        <v>137</v>
      </c>
      <c r="D3" s="34" t="s">
        <v>138</v>
      </c>
      <c r="E3" s="59" t="s">
        <v>140</v>
      </c>
      <c r="F3" s="59">
        <v>9.1999999999999993</v>
      </c>
      <c r="G3" s="59" t="s">
        <v>151</v>
      </c>
    </row>
    <row r="4" spans="1:16" x14ac:dyDescent="0.25">
      <c r="A4" s="34" t="s">
        <v>92</v>
      </c>
      <c r="B4" s="34" t="s">
        <v>93</v>
      </c>
      <c r="C4" s="34" t="s">
        <v>137</v>
      </c>
      <c r="D4" s="34" t="s">
        <v>138</v>
      </c>
      <c r="E4" s="59" t="s">
        <v>141</v>
      </c>
      <c r="F4" s="59">
        <v>8.8000000000000007</v>
      </c>
      <c r="G4" s="59" t="s">
        <v>151</v>
      </c>
    </row>
    <row r="5" spans="1:16" x14ac:dyDescent="0.25">
      <c r="A5" s="34" t="s">
        <v>92</v>
      </c>
      <c r="B5" s="34" t="s">
        <v>93</v>
      </c>
      <c r="C5" s="34" t="s">
        <v>137</v>
      </c>
      <c r="D5" s="34" t="s">
        <v>138</v>
      </c>
      <c r="E5" s="59" t="s">
        <v>142</v>
      </c>
      <c r="F5" s="59">
        <v>7.6</v>
      </c>
      <c r="G5" s="59" t="s">
        <v>151</v>
      </c>
      <c r="L5" s="2" t="s">
        <v>97</v>
      </c>
      <c r="M5" s="2" t="s">
        <v>32</v>
      </c>
    </row>
    <row r="6" spans="1:16" x14ac:dyDescent="0.25">
      <c r="A6" s="34" t="s">
        <v>92</v>
      </c>
      <c r="B6" s="34" t="s">
        <v>93</v>
      </c>
      <c r="C6" s="34" t="s">
        <v>137</v>
      </c>
      <c r="D6" s="34" t="s">
        <v>138</v>
      </c>
      <c r="E6" s="59" t="s">
        <v>143</v>
      </c>
      <c r="F6" s="59">
        <v>7.8</v>
      </c>
      <c r="G6" s="59" t="s">
        <v>151</v>
      </c>
      <c r="M6" s="56" t="s">
        <v>93</v>
      </c>
      <c r="P6" s="56" t="s">
        <v>33</v>
      </c>
    </row>
    <row r="7" spans="1:16" x14ac:dyDescent="0.25">
      <c r="A7" s="34" t="s">
        <v>92</v>
      </c>
      <c r="B7" s="34" t="s">
        <v>93</v>
      </c>
      <c r="C7" s="34" t="s">
        <v>137</v>
      </c>
      <c r="D7" s="34" t="s">
        <v>138</v>
      </c>
      <c r="E7" s="59" t="s">
        <v>144</v>
      </c>
      <c r="F7" s="59">
        <v>7.3</v>
      </c>
      <c r="G7" s="59" t="s">
        <v>151</v>
      </c>
      <c r="L7" s="2" t="s">
        <v>34</v>
      </c>
      <c r="M7" s="56" t="s">
        <v>151</v>
      </c>
      <c r="N7" s="56" t="s">
        <v>152</v>
      </c>
      <c r="O7" s="56" t="s">
        <v>153</v>
      </c>
    </row>
    <row r="8" spans="1:16" x14ac:dyDescent="0.25">
      <c r="A8" s="34" t="s">
        <v>92</v>
      </c>
      <c r="B8" s="34" t="s">
        <v>93</v>
      </c>
      <c r="C8" s="34" t="s">
        <v>137</v>
      </c>
      <c r="D8" s="34" t="s">
        <v>138</v>
      </c>
      <c r="E8" s="59" t="s">
        <v>145</v>
      </c>
      <c r="F8" s="59">
        <v>8</v>
      </c>
      <c r="G8" s="59" t="s">
        <v>151</v>
      </c>
      <c r="L8" s="3" t="s">
        <v>139</v>
      </c>
      <c r="M8" s="4">
        <v>11</v>
      </c>
      <c r="N8" s="4">
        <v>15.8</v>
      </c>
      <c r="O8" s="4">
        <v>17.100000000000001</v>
      </c>
      <c r="P8" s="4">
        <v>43.900000000000006</v>
      </c>
    </row>
    <row r="9" spans="1:16" x14ac:dyDescent="0.25">
      <c r="A9" s="34" t="s">
        <v>92</v>
      </c>
      <c r="B9" s="34" t="s">
        <v>93</v>
      </c>
      <c r="C9" s="34" t="s">
        <v>137</v>
      </c>
      <c r="D9" s="34" t="s">
        <v>138</v>
      </c>
      <c r="E9" s="59" t="s">
        <v>146</v>
      </c>
      <c r="F9" s="59">
        <v>7.3</v>
      </c>
      <c r="G9" s="59" t="s">
        <v>151</v>
      </c>
      <c r="L9" s="3" t="s">
        <v>140</v>
      </c>
      <c r="M9" s="4">
        <v>9.1999999999999993</v>
      </c>
      <c r="N9" s="4">
        <v>12.5</v>
      </c>
      <c r="O9" s="4">
        <v>15.6</v>
      </c>
      <c r="P9" s="4">
        <v>37.299999999999997</v>
      </c>
    </row>
    <row r="10" spans="1:16" x14ac:dyDescent="0.25">
      <c r="A10" s="34" t="s">
        <v>92</v>
      </c>
      <c r="B10" s="34" t="s">
        <v>93</v>
      </c>
      <c r="C10" s="34" t="s">
        <v>137</v>
      </c>
      <c r="D10" s="34" t="s">
        <v>138</v>
      </c>
      <c r="E10" s="59" t="s">
        <v>147</v>
      </c>
      <c r="F10" s="59">
        <v>7.2</v>
      </c>
      <c r="G10" s="59" t="s">
        <v>151</v>
      </c>
      <c r="L10" s="3" t="s">
        <v>141</v>
      </c>
      <c r="M10" s="4">
        <v>8.8000000000000007</v>
      </c>
      <c r="N10" s="4">
        <v>12.5</v>
      </c>
      <c r="O10" s="4">
        <v>15.5</v>
      </c>
      <c r="P10" s="4">
        <v>36.799999999999997</v>
      </c>
    </row>
    <row r="11" spans="1:16" x14ac:dyDescent="0.25">
      <c r="A11" s="34" t="s">
        <v>92</v>
      </c>
      <c r="B11" s="34" t="s">
        <v>93</v>
      </c>
      <c r="C11" s="34" t="s">
        <v>137</v>
      </c>
      <c r="D11" s="34" t="s">
        <v>138</v>
      </c>
      <c r="E11" s="59" t="s">
        <v>23</v>
      </c>
      <c r="F11" s="59">
        <v>6.9</v>
      </c>
      <c r="G11" s="59" t="s">
        <v>151</v>
      </c>
      <c r="L11" s="3" t="s">
        <v>142</v>
      </c>
      <c r="M11" s="4">
        <v>7.6</v>
      </c>
      <c r="N11" s="4">
        <v>10.8</v>
      </c>
      <c r="O11" s="4">
        <v>14.8</v>
      </c>
      <c r="P11" s="4">
        <v>33.200000000000003</v>
      </c>
    </row>
    <row r="12" spans="1:16" x14ac:dyDescent="0.25">
      <c r="A12" s="34" t="s">
        <v>92</v>
      </c>
      <c r="B12" s="34" t="s">
        <v>93</v>
      </c>
      <c r="C12" s="34" t="s">
        <v>137</v>
      </c>
      <c r="D12" s="34" t="s">
        <v>138</v>
      </c>
      <c r="E12" s="59" t="s">
        <v>22</v>
      </c>
      <c r="F12" s="59">
        <v>6</v>
      </c>
      <c r="G12" s="59" t="s">
        <v>151</v>
      </c>
      <c r="L12" s="3" t="s">
        <v>143</v>
      </c>
      <c r="M12" s="4">
        <v>7.8</v>
      </c>
      <c r="N12" s="4">
        <v>11.4</v>
      </c>
      <c r="O12" s="4">
        <v>14.8</v>
      </c>
      <c r="P12" s="4">
        <v>34</v>
      </c>
    </row>
    <row r="13" spans="1:16" x14ac:dyDescent="0.25">
      <c r="A13" s="34" t="s">
        <v>92</v>
      </c>
      <c r="B13" s="34" t="s">
        <v>93</v>
      </c>
      <c r="C13" s="34" t="s">
        <v>137</v>
      </c>
      <c r="D13" s="34" t="s">
        <v>138</v>
      </c>
      <c r="E13" s="59" t="s">
        <v>21</v>
      </c>
      <c r="F13" s="59">
        <v>6.4</v>
      </c>
      <c r="G13" s="59" t="s">
        <v>151</v>
      </c>
      <c r="L13" s="3" t="s">
        <v>144</v>
      </c>
      <c r="M13" s="4">
        <v>7.3</v>
      </c>
      <c r="N13" s="4">
        <v>10.6</v>
      </c>
      <c r="O13" s="4">
        <v>13.8</v>
      </c>
      <c r="P13" s="4">
        <v>31.7</v>
      </c>
    </row>
    <row r="14" spans="1:16" x14ac:dyDescent="0.25">
      <c r="A14" s="34" t="s">
        <v>92</v>
      </c>
      <c r="B14" s="34" t="s">
        <v>93</v>
      </c>
      <c r="C14" s="34" t="s">
        <v>137</v>
      </c>
      <c r="D14" s="34" t="s">
        <v>138</v>
      </c>
      <c r="E14" s="59" t="s">
        <v>20</v>
      </c>
      <c r="F14" s="59">
        <v>8.4</v>
      </c>
      <c r="G14" s="59" t="s">
        <v>151</v>
      </c>
      <c r="L14" s="3" t="s">
        <v>145</v>
      </c>
      <c r="M14" s="4">
        <v>8</v>
      </c>
      <c r="N14" s="4">
        <v>11.6</v>
      </c>
      <c r="O14" s="4">
        <v>14.5</v>
      </c>
      <c r="P14" s="4">
        <v>34.1</v>
      </c>
    </row>
    <row r="15" spans="1:16" x14ac:dyDescent="0.25">
      <c r="A15" s="34" t="s">
        <v>92</v>
      </c>
      <c r="B15" s="34" t="s">
        <v>93</v>
      </c>
      <c r="C15" s="34" t="s">
        <v>137</v>
      </c>
      <c r="D15" s="34" t="s">
        <v>138</v>
      </c>
      <c r="E15" s="59" t="s">
        <v>19</v>
      </c>
      <c r="F15" s="59">
        <v>7.8</v>
      </c>
      <c r="G15" s="59" t="s">
        <v>151</v>
      </c>
      <c r="L15" s="3" t="s">
        <v>146</v>
      </c>
      <c r="M15" s="4">
        <v>7.3</v>
      </c>
      <c r="N15" s="4">
        <v>12.1</v>
      </c>
      <c r="O15" s="4">
        <v>13.9</v>
      </c>
      <c r="P15" s="4">
        <v>33.299999999999997</v>
      </c>
    </row>
    <row r="16" spans="1:16" x14ac:dyDescent="0.25">
      <c r="A16" s="34" t="s">
        <v>92</v>
      </c>
      <c r="B16" s="34" t="s">
        <v>93</v>
      </c>
      <c r="C16" s="34" t="s">
        <v>137</v>
      </c>
      <c r="D16" s="34" t="s">
        <v>138</v>
      </c>
      <c r="E16" s="59" t="s">
        <v>18</v>
      </c>
      <c r="F16" s="59">
        <v>7.9</v>
      </c>
      <c r="G16" s="59" t="s">
        <v>151</v>
      </c>
      <c r="L16" s="3" t="s">
        <v>147</v>
      </c>
      <c r="M16" s="4">
        <v>7.2</v>
      </c>
      <c r="N16" s="4">
        <v>12.8</v>
      </c>
      <c r="O16" s="4">
        <v>14.2</v>
      </c>
      <c r="P16" s="4">
        <v>34.200000000000003</v>
      </c>
    </row>
    <row r="17" spans="1:16" x14ac:dyDescent="0.25">
      <c r="A17" s="34" t="s">
        <v>92</v>
      </c>
      <c r="B17" s="34" t="s">
        <v>93</v>
      </c>
      <c r="C17" s="34" t="s">
        <v>137</v>
      </c>
      <c r="D17" s="34" t="s">
        <v>138</v>
      </c>
      <c r="E17" s="59" t="s">
        <v>17</v>
      </c>
      <c r="F17" s="59">
        <v>7.9</v>
      </c>
      <c r="G17" s="59" t="s">
        <v>151</v>
      </c>
      <c r="L17" s="3" t="s">
        <v>23</v>
      </c>
      <c r="M17" s="4">
        <v>6.9</v>
      </c>
      <c r="N17" s="4">
        <v>12</v>
      </c>
      <c r="O17" s="4">
        <v>13.8</v>
      </c>
      <c r="P17" s="4">
        <v>32.700000000000003</v>
      </c>
    </row>
    <row r="18" spans="1:16" x14ac:dyDescent="0.25">
      <c r="A18" s="34" t="s">
        <v>92</v>
      </c>
      <c r="B18" s="34" t="s">
        <v>93</v>
      </c>
      <c r="C18" s="34" t="s">
        <v>137</v>
      </c>
      <c r="D18" s="34" t="s">
        <v>138</v>
      </c>
      <c r="E18" s="59" t="s">
        <v>16</v>
      </c>
      <c r="F18" s="59">
        <v>7.8</v>
      </c>
      <c r="G18" s="59" t="s">
        <v>151</v>
      </c>
      <c r="L18" s="3" t="s">
        <v>22</v>
      </c>
      <c r="M18" s="4">
        <v>6</v>
      </c>
      <c r="N18" s="4">
        <v>10.9</v>
      </c>
      <c r="O18" s="4">
        <v>12.8</v>
      </c>
      <c r="P18" s="4">
        <v>29.7</v>
      </c>
    </row>
    <row r="19" spans="1:16" x14ac:dyDescent="0.25">
      <c r="A19" s="34" t="s">
        <v>92</v>
      </c>
      <c r="B19" s="34" t="s">
        <v>93</v>
      </c>
      <c r="C19" s="34" t="s">
        <v>137</v>
      </c>
      <c r="D19" s="34" t="s">
        <v>138</v>
      </c>
      <c r="E19" s="59" t="s">
        <v>15</v>
      </c>
      <c r="F19" s="59">
        <v>8.1</v>
      </c>
      <c r="G19" s="59" t="s">
        <v>151</v>
      </c>
      <c r="L19" s="3" t="s">
        <v>21</v>
      </c>
      <c r="M19" s="4">
        <v>6.4</v>
      </c>
      <c r="N19" s="4">
        <v>13.6</v>
      </c>
      <c r="O19" s="4">
        <v>13.5</v>
      </c>
      <c r="P19" s="4">
        <v>33.5</v>
      </c>
    </row>
    <row r="20" spans="1:16" x14ac:dyDescent="0.25">
      <c r="A20" s="34" t="s">
        <v>92</v>
      </c>
      <c r="B20" s="34" t="s">
        <v>93</v>
      </c>
      <c r="C20" s="34" t="s">
        <v>137</v>
      </c>
      <c r="D20" s="34" t="s">
        <v>138</v>
      </c>
      <c r="E20" s="59" t="s">
        <v>14</v>
      </c>
      <c r="F20" s="59">
        <v>7.6</v>
      </c>
      <c r="G20" s="59" t="s">
        <v>151</v>
      </c>
      <c r="L20" s="3" t="s">
        <v>20</v>
      </c>
      <c r="M20" s="4">
        <v>8.4</v>
      </c>
      <c r="N20" s="4">
        <v>17.8</v>
      </c>
      <c r="O20" s="4">
        <v>15.9</v>
      </c>
      <c r="P20" s="4">
        <v>42.1</v>
      </c>
    </row>
    <row r="21" spans="1:16" x14ac:dyDescent="0.25">
      <c r="A21" s="34" t="s">
        <v>92</v>
      </c>
      <c r="B21" s="34" t="s">
        <v>93</v>
      </c>
      <c r="C21" s="34" t="s">
        <v>137</v>
      </c>
      <c r="D21" s="34" t="s">
        <v>138</v>
      </c>
      <c r="E21" s="59" t="s">
        <v>13</v>
      </c>
      <c r="F21" s="59">
        <v>8</v>
      </c>
      <c r="G21" s="59" t="s">
        <v>151</v>
      </c>
      <c r="L21" s="3" t="s">
        <v>19</v>
      </c>
      <c r="M21" s="4">
        <v>7.8</v>
      </c>
      <c r="N21" s="4">
        <v>15.9</v>
      </c>
      <c r="O21" s="4">
        <v>15.1</v>
      </c>
      <c r="P21" s="4">
        <v>38.799999999999997</v>
      </c>
    </row>
    <row r="22" spans="1:16" x14ac:dyDescent="0.25">
      <c r="A22" s="34" t="s">
        <v>92</v>
      </c>
      <c r="B22" s="34" t="s">
        <v>93</v>
      </c>
      <c r="C22" s="34" t="s">
        <v>137</v>
      </c>
      <c r="D22" s="34" t="s">
        <v>138</v>
      </c>
      <c r="E22" s="59" t="s">
        <v>6</v>
      </c>
      <c r="F22" s="59">
        <v>7.2</v>
      </c>
      <c r="G22" s="59" t="s">
        <v>151</v>
      </c>
      <c r="L22" s="3" t="s">
        <v>18</v>
      </c>
      <c r="M22" s="4">
        <v>7.9</v>
      </c>
      <c r="N22" s="4">
        <v>15.6</v>
      </c>
      <c r="O22" s="4">
        <v>14.6</v>
      </c>
      <c r="P22" s="4">
        <v>38.1</v>
      </c>
    </row>
    <row r="23" spans="1:16" x14ac:dyDescent="0.25">
      <c r="A23" s="34" t="s">
        <v>92</v>
      </c>
      <c r="B23" s="34" t="s">
        <v>93</v>
      </c>
      <c r="C23" s="34" t="s">
        <v>137</v>
      </c>
      <c r="D23" s="34" t="s">
        <v>138</v>
      </c>
      <c r="E23" s="59" t="s">
        <v>157</v>
      </c>
      <c r="F23" s="59">
        <v>7.5</v>
      </c>
      <c r="G23" s="59" t="s">
        <v>151</v>
      </c>
      <c r="L23" s="3" t="s">
        <v>17</v>
      </c>
      <c r="M23" s="4">
        <v>7.9</v>
      </c>
      <c r="N23" s="4">
        <v>15.5</v>
      </c>
      <c r="O23" s="4">
        <v>14.9</v>
      </c>
      <c r="P23" s="4">
        <v>38.299999999999997</v>
      </c>
    </row>
    <row r="24" spans="1:16" x14ac:dyDescent="0.25">
      <c r="A24" s="34" t="s">
        <v>92</v>
      </c>
      <c r="B24" s="34" t="s">
        <v>93</v>
      </c>
      <c r="C24" s="34" t="s">
        <v>137</v>
      </c>
      <c r="D24" s="34" t="s">
        <v>148</v>
      </c>
      <c r="E24" s="59" t="s">
        <v>139</v>
      </c>
      <c r="F24" s="59">
        <v>15.8</v>
      </c>
      <c r="G24" s="59" t="s">
        <v>152</v>
      </c>
      <c r="L24" s="3" t="s">
        <v>16</v>
      </c>
      <c r="M24" s="4">
        <v>7.8</v>
      </c>
      <c r="N24" s="4">
        <v>15.1</v>
      </c>
      <c r="O24" s="4">
        <v>14.8</v>
      </c>
      <c r="P24" s="4">
        <v>37.700000000000003</v>
      </c>
    </row>
    <row r="25" spans="1:16" x14ac:dyDescent="0.25">
      <c r="A25" s="34" t="s">
        <v>92</v>
      </c>
      <c r="B25" s="34" t="s">
        <v>93</v>
      </c>
      <c r="C25" s="34" t="s">
        <v>137</v>
      </c>
      <c r="D25" s="34" t="s">
        <v>148</v>
      </c>
      <c r="E25" s="59" t="s">
        <v>140</v>
      </c>
      <c r="F25" s="59">
        <v>12.5</v>
      </c>
      <c r="G25" s="59" t="s">
        <v>152</v>
      </c>
      <c r="L25" s="3" t="s">
        <v>15</v>
      </c>
      <c r="M25" s="4">
        <v>8.1</v>
      </c>
      <c r="N25" s="4">
        <v>14.7</v>
      </c>
      <c r="O25" s="4">
        <v>14.6</v>
      </c>
      <c r="P25" s="4">
        <v>37.4</v>
      </c>
    </row>
    <row r="26" spans="1:16" x14ac:dyDescent="0.25">
      <c r="A26" s="34" t="s">
        <v>92</v>
      </c>
      <c r="B26" s="34" t="s">
        <v>93</v>
      </c>
      <c r="C26" s="34" t="s">
        <v>137</v>
      </c>
      <c r="D26" s="34" t="s">
        <v>148</v>
      </c>
      <c r="E26" s="59" t="s">
        <v>141</v>
      </c>
      <c r="F26" s="59">
        <v>12.5</v>
      </c>
      <c r="G26" s="59" t="s">
        <v>152</v>
      </c>
      <c r="L26" s="3" t="s">
        <v>14</v>
      </c>
      <c r="M26" s="4">
        <v>7.6</v>
      </c>
      <c r="N26" s="4">
        <v>13.6</v>
      </c>
      <c r="O26" s="4">
        <v>14.5</v>
      </c>
      <c r="P26" s="4">
        <v>35.700000000000003</v>
      </c>
    </row>
    <row r="27" spans="1:16" x14ac:dyDescent="0.25">
      <c r="A27" s="34" t="s">
        <v>92</v>
      </c>
      <c r="B27" s="34" t="s">
        <v>93</v>
      </c>
      <c r="C27" s="34" t="s">
        <v>137</v>
      </c>
      <c r="D27" s="34" t="s">
        <v>148</v>
      </c>
      <c r="E27" s="59" t="s">
        <v>142</v>
      </c>
      <c r="F27" s="59">
        <v>10.8</v>
      </c>
      <c r="G27" s="59" t="s">
        <v>152</v>
      </c>
      <c r="L27" s="3" t="s">
        <v>13</v>
      </c>
      <c r="M27" s="4">
        <v>8</v>
      </c>
      <c r="N27" s="4">
        <v>13.7</v>
      </c>
      <c r="O27" s="4">
        <v>14.3</v>
      </c>
      <c r="P27" s="4">
        <v>36</v>
      </c>
    </row>
    <row r="28" spans="1:16" x14ac:dyDescent="0.25">
      <c r="A28" s="34" t="s">
        <v>92</v>
      </c>
      <c r="B28" s="34" t="s">
        <v>93</v>
      </c>
      <c r="C28" s="34" t="s">
        <v>137</v>
      </c>
      <c r="D28" s="34" t="s">
        <v>148</v>
      </c>
      <c r="E28" s="59" t="s">
        <v>143</v>
      </c>
      <c r="F28" s="59">
        <v>11.4</v>
      </c>
      <c r="G28" s="59" t="s">
        <v>152</v>
      </c>
      <c r="L28" s="3" t="s">
        <v>6</v>
      </c>
      <c r="M28" s="4">
        <v>7.2</v>
      </c>
      <c r="N28" s="4">
        <v>12.6</v>
      </c>
      <c r="O28" s="4">
        <v>13.9</v>
      </c>
      <c r="P28" s="4">
        <v>33.700000000000003</v>
      </c>
    </row>
    <row r="29" spans="1:16" x14ac:dyDescent="0.25">
      <c r="A29" s="34" t="s">
        <v>92</v>
      </c>
      <c r="B29" s="34" t="s">
        <v>93</v>
      </c>
      <c r="C29" s="34" t="s">
        <v>137</v>
      </c>
      <c r="D29" s="34" t="s">
        <v>148</v>
      </c>
      <c r="E29" s="59" t="s">
        <v>144</v>
      </c>
      <c r="F29" s="59">
        <v>10.6</v>
      </c>
      <c r="G29" s="59" t="s">
        <v>152</v>
      </c>
      <c r="L29" s="3" t="s">
        <v>157</v>
      </c>
      <c r="M29" s="4">
        <v>7.5</v>
      </c>
      <c r="N29" s="4">
        <v>12.2</v>
      </c>
      <c r="O29" s="4">
        <v>13.5</v>
      </c>
      <c r="P29" s="4">
        <v>33.200000000000003</v>
      </c>
    </row>
    <row r="30" spans="1:16" x14ac:dyDescent="0.25">
      <c r="A30" s="34" t="s">
        <v>92</v>
      </c>
      <c r="B30" s="34" t="s">
        <v>93</v>
      </c>
      <c r="C30" s="34" t="s">
        <v>137</v>
      </c>
      <c r="D30" s="34" t="s">
        <v>148</v>
      </c>
      <c r="E30" s="59" t="s">
        <v>145</v>
      </c>
      <c r="F30" s="59">
        <v>11.6</v>
      </c>
      <c r="G30" s="59" t="s">
        <v>152</v>
      </c>
      <c r="L30" s="3" t="s">
        <v>33</v>
      </c>
      <c r="M30" s="4">
        <v>171.70000000000002</v>
      </c>
      <c r="N30" s="4">
        <v>293.29999999999995</v>
      </c>
      <c r="O30" s="4">
        <v>320.40000000000003</v>
      </c>
      <c r="P30" s="4">
        <v>785.40000000000009</v>
      </c>
    </row>
    <row r="31" spans="1:16" x14ac:dyDescent="0.25">
      <c r="A31" s="34" t="s">
        <v>92</v>
      </c>
      <c r="B31" s="34" t="s">
        <v>93</v>
      </c>
      <c r="C31" s="34" t="s">
        <v>137</v>
      </c>
      <c r="D31" s="34" t="s">
        <v>148</v>
      </c>
      <c r="E31" s="59" t="s">
        <v>146</v>
      </c>
      <c r="F31" s="59">
        <v>12.1</v>
      </c>
      <c r="G31" s="59" t="s">
        <v>152</v>
      </c>
    </row>
    <row r="32" spans="1:16" x14ac:dyDescent="0.25">
      <c r="A32" s="34" t="s">
        <v>92</v>
      </c>
      <c r="B32" s="34" t="s">
        <v>93</v>
      </c>
      <c r="C32" s="34" t="s">
        <v>137</v>
      </c>
      <c r="D32" s="34" t="s">
        <v>148</v>
      </c>
      <c r="E32" s="59" t="s">
        <v>147</v>
      </c>
      <c r="F32" s="59">
        <v>12.8</v>
      </c>
      <c r="G32" s="59" t="s">
        <v>152</v>
      </c>
    </row>
    <row r="33" spans="1:7" x14ac:dyDescent="0.25">
      <c r="A33" s="34" t="s">
        <v>92</v>
      </c>
      <c r="B33" s="34" t="s">
        <v>93</v>
      </c>
      <c r="C33" s="34" t="s">
        <v>137</v>
      </c>
      <c r="D33" s="34" t="s">
        <v>148</v>
      </c>
      <c r="E33" s="59" t="s">
        <v>23</v>
      </c>
      <c r="F33" s="59">
        <v>12</v>
      </c>
      <c r="G33" s="59" t="s">
        <v>152</v>
      </c>
    </row>
    <row r="34" spans="1:7" x14ac:dyDescent="0.25">
      <c r="A34" s="34" t="s">
        <v>92</v>
      </c>
      <c r="B34" s="34" t="s">
        <v>93</v>
      </c>
      <c r="C34" s="34" t="s">
        <v>137</v>
      </c>
      <c r="D34" s="34" t="s">
        <v>148</v>
      </c>
      <c r="E34" s="59" t="s">
        <v>22</v>
      </c>
      <c r="F34" s="59">
        <v>10.9</v>
      </c>
      <c r="G34" s="59" t="s">
        <v>152</v>
      </c>
    </row>
    <row r="35" spans="1:7" x14ac:dyDescent="0.25">
      <c r="A35" s="34" t="s">
        <v>92</v>
      </c>
      <c r="B35" s="34" t="s">
        <v>93</v>
      </c>
      <c r="C35" s="34" t="s">
        <v>137</v>
      </c>
      <c r="D35" s="34" t="s">
        <v>148</v>
      </c>
      <c r="E35" s="59" t="s">
        <v>21</v>
      </c>
      <c r="F35" s="59">
        <v>13.6</v>
      </c>
      <c r="G35" s="59" t="s">
        <v>152</v>
      </c>
    </row>
    <row r="36" spans="1:7" x14ac:dyDescent="0.25">
      <c r="A36" s="34" t="s">
        <v>92</v>
      </c>
      <c r="B36" s="34" t="s">
        <v>93</v>
      </c>
      <c r="C36" s="34" t="s">
        <v>137</v>
      </c>
      <c r="D36" s="34" t="s">
        <v>148</v>
      </c>
      <c r="E36" s="59" t="s">
        <v>20</v>
      </c>
      <c r="F36" s="59">
        <v>17.8</v>
      </c>
      <c r="G36" s="59" t="s">
        <v>152</v>
      </c>
    </row>
    <row r="37" spans="1:7" x14ac:dyDescent="0.25">
      <c r="A37" s="34" t="s">
        <v>92</v>
      </c>
      <c r="B37" s="34" t="s">
        <v>93</v>
      </c>
      <c r="C37" s="34" t="s">
        <v>137</v>
      </c>
      <c r="D37" s="34" t="s">
        <v>148</v>
      </c>
      <c r="E37" s="59" t="s">
        <v>19</v>
      </c>
      <c r="F37" s="59">
        <v>15.9</v>
      </c>
      <c r="G37" s="59" t="s">
        <v>152</v>
      </c>
    </row>
    <row r="38" spans="1:7" x14ac:dyDescent="0.25">
      <c r="A38" s="34" t="s">
        <v>92</v>
      </c>
      <c r="B38" s="34" t="s">
        <v>93</v>
      </c>
      <c r="C38" s="34" t="s">
        <v>137</v>
      </c>
      <c r="D38" s="34" t="s">
        <v>148</v>
      </c>
      <c r="E38" s="59" t="s">
        <v>18</v>
      </c>
      <c r="F38" s="59">
        <v>15.6</v>
      </c>
      <c r="G38" s="59" t="s">
        <v>152</v>
      </c>
    </row>
    <row r="39" spans="1:7" x14ac:dyDescent="0.25">
      <c r="A39" s="34" t="s">
        <v>92</v>
      </c>
      <c r="B39" s="34" t="s">
        <v>93</v>
      </c>
      <c r="C39" s="34" t="s">
        <v>137</v>
      </c>
      <c r="D39" s="34" t="s">
        <v>148</v>
      </c>
      <c r="E39" s="59" t="s">
        <v>17</v>
      </c>
      <c r="F39" s="59">
        <v>15.5</v>
      </c>
      <c r="G39" s="59" t="s">
        <v>152</v>
      </c>
    </row>
    <row r="40" spans="1:7" x14ac:dyDescent="0.25">
      <c r="A40" s="34" t="s">
        <v>92</v>
      </c>
      <c r="B40" s="34" t="s">
        <v>93</v>
      </c>
      <c r="C40" s="34" t="s">
        <v>137</v>
      </c>
      <c r="D40" s="34" t="s">
        <v>148</v>
      </c>
      <c r="E40" s="59" t="s">
        <v>16</v>
      </c>
      <c r="F40" s="59">
        <v>15.1</v>
      </c>
      <c r="G40" s="59" t="s">
        <v>152</v>
      </c>
    </row>
    <row r="41" spans="1:7" x14ac:dyDescent="0.25">
      <c r="A41" s="34" t="s">
        <v>92</v>
      </c>
      <c r="B41" s="34" t="s">
        <v>93</v>
      </c>
      <c r="C41" s="34" t="s">
        <v>137</v>
      </c>
      <c r="D41" s="34" t="s">
        <v>148</v>
      </c>
      <c r="E41" s="59" t="s">
        <v>15</v>
      </c>
      <c r="F41" s="59">
        <v>14.7</v>
      </c>
      <c r="G41" s="59" t="s">
        <v>152</v>
      </c>
    </row>
    <row r="42" spans="1:7" x14ac:dyDescent="0.25">
      <c r="A42" s="34" t="s">
        <v>92</v>
      </c>
      <c r="B42" s="34" t="s">
        <v>93</v>
      </c>
      <c r="C42" s="34" t="s">
        <v>137</v>
      </c>
      <c r="D42" s="34" t="s">
        <v>148</v>
      </c>
      <c r="E42" s="59" t="s">
        <v>14</v>
      </c>
      <c r="F42" s="59">
        <v>13.6</v>
      </c>
      <c r="G42" s="59" t="s">
        <v>152</v>
      </c>
    </row>
    <row r="43" spans="1:7" x14ac:dyDescent="0.25">
      <c r="A43" s="34" t="s">
        <v>92</v>
      </c>
      <c r="B43" s="34" t="s">
        <v>93</v>
      </c>
      <c r="C43" s="34" t="s">
        <v>137</v>
      </c>
      <c r="D43" s="34" t="s">
        <v>148</v>
      </c>
      <c r="E43" s="59" t="s">
        <v>13</v>
      </c>
      <c r="F43" s="59">
        <v>13.7</v>
      </c>
      <c r="G43" s="59" t="s">
        <v>152</v>
      </c>
    </row>
    <row r="44" spans="1:7" x14ac:dyDescent="0.25">
      <c r="A44" s="34" t="s">
        <v>92</v>
      </c>
      <c r="B44" s="34" t="s">
        <v>93</v>
      </c>
      <c r="C44" s="34" t="s">
        <v>137</v>
      </c>
      <c r="D44" s="34" t="s">
        <v>148</v>
      </c>
      <c r="E44" s="59" t="s">
        <v>6</v>
      </c>
      <c r="F44" s="59">
        <v>12.6</v>
      </c>
      <c r="G44" s="59" t="s">
        <v>152</v>
      </c>
    </row>
    <row r="45" spans="1:7" x14ac:dyDescent="0.25">
      <c r="A45" s="34" t="s">
        <v>92</v>
      </c>
      <c r="B45" s="34" t="s">
        <v>93</v>
      </c>
      <c r="C45" s="34" t="s">
        <v>137</v>
      </c>
      <c r="D45" s="34" t="s">
        <v>148</v>
      </c>
      <c r="E45" s="59" t="s">
        <v>157</v>
      </c>
      <c r="F45" s="59">
        <v>12.2</v>
      </c>
      <c r="G45" s="59" t="s">
        <v>152</v>
      </c>
    </row>
    <row r="46" spans="1:7" x14ac:dyDescent="0.25">
      <c r="A46" s="34" t="s">
        <v>92</v>
      </c>
      <c r="B46" s="34" t="s">
        <v>93</v>
      </c>
      <c r="C46" s="34" t="s">
        <v>137</v>
      </c>
      <c r="D46" s="34" t="s">
        <v>149</v>
      </c>
      <c r="E46" s="59" t="s">
        <v>139</v>
      </c>
      <c r="F46" s="59">
        <v>17.100000000000001</v>
      </c>
      <c r="G46" s="59" t="s">
        <v>153</v>
      </c>
    </row>
    <row r="47" spans="1:7" x14ac:dyDescent="0.25">
      <c r="A47" s="34" t="s">
        <v>92</v>
      </c>
      <c r="B47" s="34" t="s">
        <v>93</v>
      </c>
      <c r="C47" s="34" t="s">
        <v>137</v>
      </c>
      <c r="D47" s="34" t="s">
        <v>149</v>
      </c>
      <c r="E47" s="59" t="s">
        <v>140</v>
      </c>
      <c r="F47" s="59">
        <v>15.6</v>
      </c>
      <c r="G47" s="59" t="s">
        <v>153</v>
      </c>
    </row>
    <row r="48" spans="1:7" x14ac:dyDescent="0.25">
      <c r="A48" s="34" t="s">
        <v>92</v>
      </c>
      <c r="B48" s="34" t="s">
        <v>93</v>
      </c>
      <c r="C48" s="34" t="s">
        <v>137</v>
      </c>
      <c r="D48" s="34" t="s">
        <v>149</v>
      </c>
      <c r="E48" s="59" t="s">
        <v>141</v>
      </c>
      <c r="F48" s="59">
        <v>15.5</v>
      </c>
      <c r="G48" s="59" t="s">
        <v>153</v>
      </c>
    </row>
    <row r="49" spans="1:7" x14ac:dyDescent="0.25">
      <c r="A49" s="34" t="s">
        <v>92</v>
      </c>
      <c r="B49" s="34" t="s">
        <v>93</v>
      </c>
      <c r="C49" s="34" t="s">
        <v>137</v>
      </c>
      <c r="D49" s="34" t="s">
        <v>149</v>
      </c>
      <c r="E49" s="59" t="s">
        <v>142</v>
      </c>
      <c r="F49" s="59">
        <v>14.8</v>
      </c>
      <c r="G49" s="59" t="s">
        <v>153</v>
      </c>
    </row>
    <row r="50" spans="1:7" x14ac:dyDescent="0.25">
      <c r="A50" s="34" t="s">
        <v>92</v>
      </c>
      <c r="B50" s="34" t="s">
        <v>93</v>
      </c>
      <c r="C50" s="34" t="s">
        <v>137</v>
      </c>
      <c r="D50" s="34" t="s">
        <v>149</v>
      </c>
      <c r="E50" s="59" t="s">
        <v>143</v>
      </c>
      <c r="F50" s="59">
        <v>14.8</v>
      </c>
      <c r="G50" s="59" t="s">
        <v>153</v>
      </c>
    </row>
    <row r="51" spans="1:7" x14ac:dyDescent="0.25">
      <c r="A51" s="34" t="s">
        <v>92</v>
      </c>
      <c r="B51" s="34" t="s">
        <v>93</v>
      </c>
      <c r="C51" s="34" t="s">
        <v>137</v>
      </c>
      <c r="D51" s="34" t="s">
        <v>149</v>
      </c>
      <c r="E51" s="59" t="s">
        <v>144</v>
      </c>
      <c r="F51" s="59">
        <v>13.8</v>
      </c>
      <c r="G51" s="59" t="s">
        <v>153</v>
      </c>
    </row>
    <row r="52" spans="1:7" x14ac:dyDescent="0.25">
      <c r="A52" s="34" t="s">
        <v>92</v>
      </c>
      <c r="B52" s="34" t="s">
        <v>93</v>
      </c>
      <c r="C52" s="34" t="s">
        <v>137</v>
      </c>
      <c r="D52" s="34" t="s">
        <v>149</v>
      </c>
      <c r="E52" s="59" t="s">
        <v>145</v>
      </c>
      <c r="F52" s="59">
        <v>14.5</v>
      </c>
      <c r="G52" s="59" t="s">
        <v>153</v>
      </c>
    </row>
    <row r="53" spans="1:7" x14ac:dyDescent="0.25">
      <c r="A53" s="34" t="s">
        <v>92</v>
      </c>
      <c r="B53" s="34" t="s">
        <v>93</v>
      </c>
      <c r="C53" s="34" t="s">
        <v>137</v>
      </c>
      <c r="D53" s="34" t="s">
        <v>149</v>
      </c>
      <c r="E53" s="59" t="s">
        <v>146</v>
      </c>
      <c r="F53" s="59">
        <v>13.9</v>
      </c>
      <c r="G53" s="59" t="s">
        <v>153</v>
      </c>
    </row>
    <row r="54" spans="1:7" x14ac:dyDescent="0.25">
      <c r="A54" s="34" t="s">
        <v>92</v>
      </c>
      <c r="B54" s="34" t="s">
        <v>93</v>
      </c>
      <c r="C54" s="34" t="s">
        <v>137</v>
      </c>
      <c r="D54" s="34" t="s">
        <v>149</v>
      </c>
      <c r="E54" s="59" t="s">
        <v>147</v>
      </c>
      <c r="F54" s="59">
        <v>14.2</v>
      </c>
      <c r="G54" s="59" t="s">
        <v>153</v>
      </c>
    </row>
    <row r="55" spans="1:7" x14ac:dyDescent="0.25">
      <c r="A55" s="34" t="s">
        <v>92</v>
      </c>
      <c r="B55" s="34" t="s">
        <v>93</v>
      </c>
      <c r="C55" s="34" t="s">
        <v>137</v>
      </c>
      <c r="D55" s="34" t="s">
        <v>149</v>
      </c>
      <c r="E55" s="59" t="s">
        <v>23</v>
      </c>
      <c r="F55" s="59">
        <v>13.8</v>
      </c>
      <c r="G55" s="59" t="s">
        <v>153</v>
      </c>
    </row>
    <row r="56" spans="1:7" x14ac:dyDescent="0.25">
      <c r="A56" s="34" t="s">
        <v>92</v>
      </c>
      <c r="B56" s="34" t="s">
        <v>93</v>
      </c>
      <c r="C56" s="34" t="s">
        <v>137</v>
      </c>
      <c r="D56" s="34" t="s">
        <v>149</v>
      </c>
      <c r="E56" s="59" t="s">
        <v>22</v>
      </c>
      <c r="F56" s="59">
        <v>12.8</v>
      </c>
      <c r="G56" s="59" t="s">
        <v>153</v>
      </c>
    </row>
    <row r="57" spans="1:7" x14ac:dyDescent="0.25">
      <c r="A57" s="34" t="s">
        <v>92</v>
      </c>
      <c r="B57" s="34" t="s">
        <v>93</v>
      </c>
      <c r="C57" s="34" t="s">
        <v>137</v>
      </c>
      <c r="D57" s="34" t="s">
        <v>149</v>
      </c>
      <c r="E57" s="59" t="s">
        <v>21</v>
      </c>
      <c r="F57" s="59">
        <v>13.5</v>
      </c>
      <c r="G57" s="59" t="s">
        <v>153</v>
      </c>
    </row>
    <row r="58" spans="1:7" x14ac:dyDescent="0.25">
      <c r="A58" s="34" t="s">
        <v>92</v>
      </c>
      <c r="B58" s="34" t="s">
        <v>93</v>
      </c>
      <c r="C58" s="34" t="s">
        <v>137</v>
      </c>
      <c r="D58" s="34" t="s">
        <v>149</v>
      </c>
      <c r="E58" s="59" t="s">
        <v>20</v>
      </c>
      <c r="F58" s="59">
        <v>15.9</v>
      </c>
      <c r="G58" s="59" t="s">
        <v>153</v>
      </c>
    </row>
    <row r="59" spans="1:7" x14ac:dyDescent="0.25">
      <c r="A59" s="34" t="s">
        <v>92</v>
      </c>
      <c r="B59" s="34" t="s">
        <v>93</v>
      </c>
      <c r="C59" s="34" t="s">
        <v>137</v>
      </c>
      <c r="D59" s="34" t="s">
        <v>149</v>
      </c>
      <c r="E59" s="59" t="s">
        <v>19</v>
      </c>
      <c r="F59" s="59">
        <v>15.1</v>
      </c>
      <c r="G59" s="59" t="s">
        <v>153</v>
      </c>
    </row>
    <row r="60" spans="1:7" x14ac:dyDescent="0.25">
      <c r="A60" s="34" t="s">
        <v>92</v>
      </c>
      <c r="B60" s="34" t="s">
        <v>93</v>
      </c>
      <c r="C60" s="34" t="s">
        <v>137</v>
      </c>
      <c r="D60" s="34" t="s">
        <v>149</v>
      </c>
      <c r="E60" s="59" t="s">
        <v>18</v>
      </c>
      <c r="F60" s="59">
        <v>14.6</v>
      </c>
      <c r="G60" s="59" t="s">
        <v>153</v>
      </c>
    </row>
    <row r="61" spans="1:7" x14ac:dyDescent="0.25">
      <c r="A61" s="34" t="s">
        <v>92</v>
      </c>
      <c r="B61" s="34" t="s">
        <v>93</v>
      </c>
      <c r="C61" s="34" t="s">
        <v>137</v>
      </c>
      <c r="D61" s="34" t="s">
        <v>149</v>
      </c>
      <c r="E61" s="59" t="s">
        <v>17</v>
      </c>
      <c r="F61" s="59">
        <v>14.9</v>
      </c>
      <c r="G61" s="59" t="s">
        <v>153</v>
      </c>
    </row>
    <row r="62" spans="1:7" x14ac:dyDescent="0.25">
      <c r="A62" s="34" t="s">
        <v>92</v>
      </c>
      <c r="B62" s="34" t="s">
        <v>93</v>
      </c>
      <c r="C62" s="34" t="s">
        <v>137</v>
      </c>
      <c r="D62" s="34" t="s">
        <v>149</v>
      </c>
      <c r="E62" s="59" t="s">
        <v>16</v>
      </c>
      <c r="F62" s="59">
        <v>14.8</v>
      </c>
      <c r="G62" s="59" t="s">
        <v>153</v>
      </c>
    </row>
    <row r="63" spans="1:7" x14ac:dyDescent="0.25">
      <c r="A63" s="34" t="s">
        <v>92</v>
      </c>
      <c r="B63" s="34" t="s">
        <v>93</v>
      </c>
      <c r="C63" s="34" t="s">
        <v>137</v>
      </c>
      <c r="D63" s="34" t="s">
        <v>149</v>
      </c>
      <c r="E63" s="59" t="s">
        <v>15</v>
      </c>
      <c r="F63" s="59">
        <v>14.6</v>
      </c>
      <c r="G63" s="59" t="s">
        <v>153</v>
      </c>
    </row>
    <row r="64" spans="1:7" x14ac:dyDescent="0.25">
      <c r="A64" s="34" t="s">
        <v>92</v>
      </c>
      <c r="B64" s="34" t="s">
        <v>93</v>
      </c>
      <c r="C64" s="34" t="s">
        <v>137</v>
      </c>
      <c r="D64" s="34" t="s">
        <v>149</v>
      </c>
      <c r="E64" s="59" t="s">
        <v>14</v>
      </c>
      <c r="F64" s="59">
        <v>14.5</v>
      </c>
      <c r="G64" s="59" t="s">
        <v>153</v>
      </c>
    </row>
    <row r="65" spans="1:7" x14ac:dyDescent="0.25">
      <c r="A65" s="34" t="s">
        <v>92</v>
      </c>
      <c r="B65" s="34" t="s">
        <v>93</v>
      </c>
      <c r="C65" s="34" t="s">
        <v>137</v>
      </c>
      <c r="D65" s="34" t="s">
        <v>149</v>
      </c>
      <c r="E65" s="59" t="s">
        <v>13</v>
      </c>
      <c r="F65" s="59">
        <v>14.3</v>
      </c>
      <c r="G65" s="59" t="s">
        <v>153</v>
      </c>
    </row>
    <row r="66" spans="1:7" x14ac:dyDescent="0.25">
      <c r="A66" s="34" t="s">
        <v>92</v>
      </c>
      <c r="B66" s="34" t="s">
        <v>93</v>
      </c>
      <c r="C66" s="34" t="s">
        <v>137</v>
      </c>
      <c r="D66" s="34" t="s">
        <v>149</v>
      </c>
      <c r="E66" s="59" t="s">
        <v>6</v>
      </c>
      <c r="F66" s="59">
        <v>13.9</v>
      </c>
      <c r="G66" s="59" t="s">
        <v>153</v>
      </c>
    </row>
    <row r="67" spans="1:7" x14ac:dyDescent="0.25">
      <c r="A67" s="34" t="s">
        <v>92</v>
      </c>
      <c r="B67" s="34" t="s">
        <v>93</v>
      </c>
      <c r="C67" s="34" t="s">
        <v>137</v>
      </c>
      <c r="D67" s="34" t="s">
        <v>149</v>
      </c>
      <c r="E67" s="59" t="s">
        <v>157</v>
      </c>
      <c r="F67" s="59">
        <v>13.5</v>
      </c>
      <c r="G67" s="59" t="s">
        <v>153</v>
      </c>
    </row>
    <row r="68" spans="1:7" x14ac:dyDescent="0.25">
      <c r="A68" s="34" t="s">
        <v>92</v>
      </c>
      <c r="B68" s="34" t="s">
        <v>95</v>
      </c>
      <c r="C68" s="34" t="s">
        <v>137</v>
      </c>
      <c r="D68" s="34" t="s">
        <v>138</v>
      </c>
      <c r="E68" s="59" t="s">
        <v>139</v>
      </c>
      <c r="F68" s="59">
        <v>12</v>
      </c>
      <c r="G68" s="59" t="s">
        <v>151</v>
      </c>
    </row>
    <row r="69" spans="1:7" x14ac:dyDescent="0.25">
      <c r="A69" s="34" t="s">
        <v>92</v>
      </c>
      <c r="B69" s="34" t="s">
        <v>95</v>
      </c>
      <c r="C69" s="34" t="s">
        <v>137</v>
      </c>
      <c r="D69" s="34" t="s">
        <v>138</v>
      </c>
      <c r="E69" s="59" t="s">
        <v>140</v>
      </c>
      <c r="F69" s="59">
        <v>9.1</v>
      </c>
      <c r="G69" s="59" t="s">
        <v>151</v>
      </c>
    </row>
    <row r="70" spans="1:7" x14ac:dyDescent="0.25">
      <c r="A70" s="34" t="s">
        <v>92</v>
      </c>
      <c r="B70" s="34" t="s">
        <v>95</v>
      </c>
      <c r="C70" s="34" t="s">
        <v>137</v>
      </c>
      <c r="D70" s="34" t="s">
        <v>138</v>
      </c>
      <c r="E70" s="59" t="s">
        <v>141</v>
      </c>
      <c r="F70" s="59">
        <v>8.9</v>
      </c>
      <c r="G70" s="59" t="s">
        <v>151</v>
      </c>
    </row>
    <row r="71" spans="1:7" x14ac:dyDescent="0.25">
      <c r="A71" s="34" t="s">
        <v>92</v>
      </c>
      <c r="B71" s="34" t="s">
        <v>95</v>
      </c>
      <c r="C71" s="34" t="s">
        <v>137</v>
      </c>
      <c r="D71" s="34" t="s">
        <v>138</v>
      </c>
      <c r="E71" s="59" t="s">
        <v>142</v>
      </c>
      <c r="F71" s="59">
        <v>8.1</v>
      </c>
      <c r="G71" s="59" t="s">
        <v>151</v>
      </c>
    </row>
    <row r="72" spans="1:7" x14ac:dyDescent="0.25">
      <c r="A72" s="34" t="s">
        <v>92</v>
      </c>
      <c r="B72" s="34" t="s">
        <v>95</v>
      </c>
      <c r="C72" s="34" t="s">
        <v>137</v>
      </c>
      <c r="D72" s="34" t="s">
        <v>138</v>
      </c>
      <c r="E72" s="59" t="s">
        <v>143</v>
      </c>
      <c r="F72" s="59">
        <v>8.5</v>
      </c>
      <c r="G72" s="59" t="s">
        <v>151</v>
      </c>
    </row>
    <row r="73" spans="1:7" x14ac:dyDescent="0.25">
      <c r="A73" s="34" t="s">
        <v>92</v>
      </c>
      <c r="B73" s="34" t="s">
        <v>95</v>
      </c>
      <c r="C73" s="34" t="s">
        <v>137</v>
      </c>
      <c r="D73" s="34" t="s">
        <v>138</v>
      </c>
      <c r="E73" s="59" t="s">
        <v>144</v>
      </c>
      <c r="F73" s="59">
        <v>8.1</v>
      </c>
      <c r="G73" s="59" t="s">
        <v>151</v>
      </c>
    </row>
    <row r="74" spans="1:7" x14ac:dyDescent="0.25">
      <c r="A74" s="34" t="s">
        <v>92</v>
      </c>
      <c r="B74" s="34" t="s">
        <v>95</v>
      </c>
      <c r="C74" s="34" t="s">
        <v>137</v>
      </c>
      <c r="D74" s="34" t="s">
        <v>138</v>
      </c>
      <c r="E74" s="59" t="s">
        <v>145</v>
      </c>
      <c r="F74" s="59">
        <v>8.9</v>
      </c>
      <c r="G74" s="59" t="s">
        <v>151</v>
      </c>
    </row>
    <row r="75" spans="1:7" x14ac:dyDescent="0.25">
      <c r="A75" s="34" t="s">
        <v>92</v>
      </c>
      <c r="B75" s="34" t="s">
        <v>95</v>
      </c>
      <c r="C75" s="34" t="s">
        <v>137</v>
      </c>
      <c r="D75" s="34" t="s">
        <v>138</v>
      </c>
      <c r="E75" s="59" t="s">
        <v>146</v>
      </c>
      <c r="F75" s="59">
        <v>7.5</v>
      </c>
      <c r="G75" s="59" t="s">
        <v>151</v>
      </c>
    </row>
    <row r="76" spans="1:7" x14ac:dyDescent="0.25">
      <c r="A76" s="34" t="s">
        <v>92</v>
      </c>
      <c r="B76" s="34" t="s">
        <v>95</v>
      </c>
      <c r="C76" s="34" t="s">
        <v>137</v>
      </c>
      <c r="D76" s="34" t="s">
        <v>138</v>
      </c>
      <c r="E76" s="59" t="s">
        <v>147</v>
      </c>
      <c r="F76" s="59">
        <v>7.2</v>
      </c>
      <c r="G76" s="59" t="s">
        <v>151</v>
      </c>
    </row>
    <row r="77" spans="1:7" x14ac:dyDescent="0.25">
      <c r="A77" s="34" t="s">
        <v>92</v>
      </c>
      <c r="B77" s="34" t="s">
        <v>95</v>
      </c>
      <c r="C77" s="34" t="s">
        <v>137</v>
      </c>
      <c r="D77" s="34" t="s">
        <v>138</v>
      </c>
      <c r="E77" s="59" t="s">
        <v>23</v>
      </c>
      <c r="F77" s="59">
        <v>7.3</v>
      </c>
      <c r="G77" s="59" t="s">
        <v>151</v>
      </c>
    </row>
    <row r="78" spans="1:7" x14ac:dyDescent="0.25">
      <c r="A78" s="34" t="s">
        <v>92</v>
      </c>
      <c r="B78" s="34" t="s">
        <v>95</v>
      </c>
      <c r="C78" s="34" t="s">
        <v>137</v>
      </c>
      <c r="D78" s="34" t="s">
        <v>138</v>
      </c>
      <c r="E78" s="59" t="s">
        <v>22</v>
      </c>
      <c r="F78" s="59">
        <v>6.5</v>
      </c>
      <c r="G78" s="59" t="s">
        <v>151</v>
      </c>
    </row>
    <row r="79" spans="1:7" x14ac:dyDescent="0.25">
      <c r="A79" s="34" t="s">
        <v>92</v>
      </c>
      <c r="B79" s="34" t="s">
        <v>95</v>
      </c>
      <c r="C79" s="34" t="s">
        <v>137</v>
      </c>
      <c r="D79" s="34" t="s">
        <v>138</v>
      </c>
      <c r="E79" s="59" t="s">
        <v>21</v>
      </c>
      <c r="F79" s="59">
        <v>6</v>
      </c>
      <c r="G79" s="59" t="s">
        <v>151</v>
      </c>
    </row>
    <row r="80" spans="1:7" x14ac:dyDescent="0.25">
      <c r="A80" s="34" t="s">
        <v>92</v>
      </c>
      <c r="B80" s="34" t="s">
        <v>95</v>
      </c>
      <c r="C80" s="34" t="s">
        <v>137</v>
      </c>
      <c r="D80" s="34" t="s">
        <v>138</v>
      </c>
      <c r="E80" s="59" t="s">
        <v>20</v>
      </c>
      <c r="F80" s="59">
        <v>9.1999999999999993</v>
      </c>
      <c r="G80" s="59" t="s">
        <v>151</v>
      </c>
    </row>
    <row r="81" spans="1:7" x14ac:dyDescent="0.25">
      <c r="A81" s="34" t="s">
        <v>92</v>
      </c>
      <c r="B81" s="34" t="s">
        <v>95</v>
      </c>
      <c r="C81" s="34" t="s">
        <v>137</v>
      </c>
      <c r="D81" s="34" t="s">
        <v>138</v>
      </c>
      <c r="E81" s="59" t="s">
        <v>19</v>
      </c>
      <c r="F81" s="59">
        <v>8</v>
      </c>
      <c r="G81" s="59" t="s">
        <v>151</v>
      </c>
    </row>
    <row r="82" spans="1:7" x14ac:dyDescent="0.25">
      <c r="A82" s="34" t="s">
        <v>92</v>
      </c>
      <c r="B82" s="34" t="s">
        <v>95</v>
      </c>
      <c r="C82" s="34" t="s">
        <v>137</v>
      </c>
      <c r="D82" s="34" t="s">
        <v>138</v>
      </c>
      <c r="E82" s="59" t="s">
        <v>18</v>
      </c>
      <c r="F82" s="59">
        <v>7.2</v>
      </c>
      <c r="G82" s="59" t="s">
        <v>151</v>
      </c>
    </row>
    <row r="83" spans="1:7" x14ac:dyDescent="0.25">
      <c r="A83" s="34" t="s">
        <v>92</v>
      </c>
      <c r="B83" s="34" t="s">
        <v>95</v>
      </c>
      <c r="C83" s="34" t="s">
        <v>137</v>
      </c>
      <c r="D83" s="34" t="s">
        <v>138</v>
      </c>
      <c r="E83" s="59" t="s">
        <v>17</v>
      </c>
      <c r="F83" s="59">
        <v>7.9</v>
      </c>
      <c r="G83" s="59" t="s">
        <v>151</v>
      </c>
    </row>
    <row r="84" spans="1:7" x14ac:dyDescent="0.25">
      <c r="A84" s="34" t="s">
        <v>92</v>
      </c>
      <c r="B84" s="34" t="s">
        <v>95</v>
      </c>
      <c r="C84" s="34" t="s">
        <v>137</v>
      </c>
      <c r="D84" s="34" t="s">
        <v>138</v>
      </c>
      <c r="E84" s="59" t="s">
        <v>16</v>
      </c>
      <c r="F84" s="59">
        <v>8</v>
      </c>
      <c r="G84" s="59" t="s">
        <v>151</v>
      </c>
    </row>
    <row r="85" spans="1:7" x14ac:dyDescent="0.25">
      <c r="A85" s="34" t="s">
        <v>92</v>
      </c>
      <c r="B85" s="34" t="s">
        <v>95</v>
      </c>
      <c r="C85" s="34" t="s">
        <v>137</v>
      </c>
      <c r="D85" s="34" t="s">
        <v>138</v>
      </c>
      <c r="E85" s="59" t="s">
        <v>15</v>
      </c>
      <c r="F85" s="59">
        <v>8.5</v>
      </c>
      <c r="G85" s="59" t="s">
        <v>151</v>
      </c>
    </row>
    <row r="86" spans="1:7" x14ac:dyDescent="0.25">
      <c r="A86" s="34" t="s">
        <v>92</v>
      </c>
      <c r="B86" s="34" t="s">
        <v>95</v>
      </c>
      <c r="C86" s="34" t="s">
        <v>137</v>
      </c>
      <c r="D86" s="34" t="s">
        <v>138</v>
      </c>
      <c r="E86" s="59" t="s">
        <v>14</v>
      </c>
      <c r="F86" s="59">
        <v>7.6</v>
      </c>
      <c r="G86" s="59" t="s">
        <v>151</v>
      </c>
    </row>
    <row r="87" spans="1:7" x14ac:dyDescent="0.25">
      <c r="A87" s="34" t="s">
        <v>92</v>
      </c>
      <c r="B87" s="34" t="s">
        <v>95</v>
      </c>
      <c r="C87" s="34" t="s">
        <v>137</v>
      </c>
      <c r="D87" s="34" t="s">
        <v>138</v>
      </c>
      <c r="E87" s="59" t="s">
        <v>13</v>
      </c>
      <c r="F87" s="59">
        <v>8.4</v>
      </c>
      <c r="G87" s="59" t="s">
        <v>151</v>
      </c>
    </row>
    <row r="88" spans="1:7" x14ac:dyDescent="0.25">
      <c r="A88" s="34" t="s">
        <v>92</v>
      </c>
      <c r="B88" s="34" t="s">
        <v>95</v>
      </c>
      <c r="C88" s="34" t="s">
        <v>137</v>
      </c>
      <c r="D88" s="34" t="s">
        <v>138</v>
      </c>
      <c r="E88" s="59" t="s">
        <v>6</v>
      </c>
      <c r="F88" s="59">
        <v>7.6</v>
      </c>
      <c r="G88" s="59" t="s">
        <v>151</v>
      </c>
    </row>
    <row r="89" spans="1:7" x14ac:dyDescent="0.25">
      <c r="A89" s="34" t="s">
        <v>92</v>
      </c>
      <c r="B89" s="34" t="s">
        <v>95</v>
      </c>
      <c r="C89" s="34" t="s">
        <v>137</v>
      </c>
      <c r="D89" s="34" t="s">
        <v>138</v>
      </c>
      <c r="E89" s="59" t="s">
        <v>157</v>
      </c>
      <c r="F89" s="59">
        <v>8.1</v>
      </c>
      <c r="G89" s="59" t="s">
        <v>151</v>
      </c>
    </row>
    <row r="90" spans="1:7" x14ac:dyDescent="0.25">
      <c r="A90" s="34" t="s">
        <v>92</v>
      </c>
      <c r="B90" s="34" t="s">
        <v>95</v>
      </c>
      <c r="C90" s="34" t="s">
        <v>137</v>
      </c>
      <c r="D90" s="34" t="s">
        <v>148</v>
      </c>
      <c r="E90" s="59" t="s">
        <v>139</v>
      </c>
      <c r="F90" s="59">
        <v>14.1</v>
      </c>
      <c r="G90" s="59" t="s">
        <v>152</v>
      </c>
    </row>
    <row r="91" spans="1:7" x14ac:dyDescent="0.25">
      <c r="A91" s="34" t="s">
        <v>92</v>
      </c>
      <c r="B91" s="34" t="s">
        <v>95</v>
      </c>
      <c r="C91" s="34" t="s">
        <v>137</v>
      </c>
      <c r="D91" s="34" t="s">
        <v>148</v>
      </c>
      <c r="E91" s="59" t="s">
        <v>140</v>
      </c>
      <c r="F91" s="59">
        <v>10.6</v>
      </c>
      <c r="G91" s="59" t="s">
        <v>152</v>
      </c>
    </row>
    <row r="92" spans="1:7" x14ac:dyDescent="0.25">
      <c r="A92" s="34" t="s">
        <v>92</v>
      </c>
      <c r="B92" s="34" t="s">
        <v>95</v>
      </c>
      <c r="C92" s="34" t="s">
        <v>137</v>
      </c>
      <c r="D92" s="34" t="s">
        <v>148</v>
      </c>
      <c r="E92" s="59" t="s">
        <v>141</v>
      </c>
      <c r="F92" s="59">
        <v>10.7</v>
      </c>
      <c r="G92" s="59" t="s">
        <v>152</v>
      </c>
    </row>
    <row r="93" spans="1:7" x14ac:dyDescent="0.25">
      <c r="A93" s="34" t="s">
        <v>92</v>
      </c>
      <c r="B93" s="34" t="s">
        <v>95</v>
      </c>
      <c r="C93" s="34" t="s">
        <v>137</v>
      </c>
      <c r="D93" s="34" t="s">
        <v>148</v>
      </c>
      <c r="E93" s="59" t="s">
        <v>142</v>
      </c>
      <c r="F93" s="59">
        <v>9.5</v>
      </c>
      <c r="G93" s="59" t="s">
        <v>152</v>
      </c>
    </row>
    <row r="94" spans="1:7" x14ac:dyDescent="0.25">
      <c r="A94" s="34" t="s">
        <v>92</v>
      </c>
      <c r="B94" s="34" t="s">
        <v>95</v>
      </c>
      <c r="C94" s="34" t="s">
        <v>137</v>
      </c>
      <c r="D94" s="34" t="s">
        <v>148</v>
      </c>
      <c r="E94" s="59" t="s">
        <v>143</v>
      </c>
      <c r="F94" s="59">
        <v>10.199999999999999</v>
      </c>
      <c r="G94" s="59" t="s">
        <v>152</v>
      </c>
    </row>
    <row r="95" spans="1:7" x14ac:dyDescent="0.25">
      <c r="A95" s="34" t="s">
        <v>92</v>
      </c>
      <c r="B95" s="34" t="s">
        <v>95</v>
      </c>
      <c r="C95" s="34" t="s">
        <v>137</v>
      </c>
      <c r="D95" s="34" t="s">
        <v>148</v>
      </c>
      <c r="E95" s="59" t="s">
        <v>144</v>
      </c>
      <c r="F95" s="59">
        <v>10</v>
      </c>
      <c r="G95" s="59" t="s">
        <v>152</v>
      </c>
    </row>
    <row r="96" spans="1:7" x14ac:dyDescent="0.25">
      <c r="A96" s="34" t="s">
        <v>92</v>
      </c>
      <c r="B96" s="34" t="s">
        <v>95</v>
      </c>
      <c r="C96" s="34" t="s">
        <v>137</v>
      </c>
      <c r="D96" s="34" t="s">
        <v>148</v>
      </c>
      <c r="E96" s="59" t="s">
        <v>145</v>
      </c>
      <c r="F96" s="59">
        <v>11.3</v>
      </c>
      <c r="G96" s="59" t="s">
        <v>152</v>
      </c>
    </row>
    <row r="97" spans="1:7" x14ac:dyDescent="0.25">
      <c r="A97" s="34" t="s">
        <v>92</v>
      </c>
      <c r="B97" s="34" t="s">
        <v>95</v>
      </c>
      <c r="C97" s="34" t="s">
        <v>137</v>
      </c>
      <c r="D97" s="34" t="s">
        <v>148</v>
      </c>
      <c r="E97" s="59" t="s">
        <v>146</v>
      </c>
      <c r="F97" s="59">
        <v>11.5</v>
      </c>
      <c r="G97" s="59" t="s">
        <v>152</v>
      </c>
    </row>
    <row r="98" spans="1:7" x14ac:dyDescent="0.25">
      <c r="A98" s="34" t="s">
        <v>92</v>
      </c>
      <c r="B98" s="34" t="s">
        <v>95</v>
      </c>
      <c r="C98" s="34" t="s">
        <v>137</v>
      </c>
      <c r="D98" s="34" t="s">
        <v>148</v>
      </c>
      <c r="E98" s="59" t="s">
        <v>147</v>
      </c>
      <c r="F98" s="59">
        <v>12</v>
      </c>
      <c r="G98" s="59" t="s">
        <v>152</v>
      </c>
    </row>
    <row r="99" spans="1:7" x14ac:dyDescent="0.25">
      <c r="A99" s="34" t="s">
        <v>92</v>
      </c>
      <c r="B99" s="34" t="s">
        <v>95</v>
      </c>
      <c r="C99" s="34" t="s">
        <v>137</v>
      </c>
      <c r="D99" s="34" t="s">
        <v>148</v>
      </c>
      <c r="E99" s="59" t="s">
        <v>23</v>
      </c>
      <c r="F99" s="59">
        <v>11.3</v>
      </c>
      <c r="G99" s="59" t="s">
        <v>152</v>
      </c>
    </row>
    <row r="100" spans="1:7" x14ac:dyDescent="0.25">
      <c r="A100" s="34" t="s">
        <v>92</v>
      </c>
      <c r="B100" s="34" t="s">
        <v>95</v>
      </c>
      <c r="C100" s="34" t="s">
        <v>137</v>
      </c>
      <c r="D100" s="34" t="s">
        <v>148</v>
      </c>
      <c r="E100" s="59" t="s">
        <v>22</v>
      </c>
      <c r="F100" s="59">
        <v>10.3</v>
      </c>
      <c r="G100" s="59" t="s">
        <v>152</v>
      </c>
    </row>
    <row r="101" spans="1:7" x14ac:dyDescent="0.25">
      <c r="A101" s="34" t="s">
        <v>92</v>
      </c>
      <c r="B101" s="34" t="s">
        <v>95</v>
      </c>
      <c r="C101" s="34" t="s">
        <v>137</v>
      </c>
      <c r="D101" s="34" t="s">
        <v>148</v>
      </c>
      <c r="E101" s="59" t="s">
        <v>21</v>
      </c>
      <c r="F101" s="59">
        <v>13.3</v>
      </c>
      <c r="G101" s="59" t="s">
        <v>152</v>
      </c>
    </row>
    <row r="102" spans="1:7" x14ac:dyDescent="0.25">
      <c r="A102" s="34" t="s">
        <v>92</v>
      </c>
      <c r="B102" s="34" t="s">
        <v>95</v>
      </c>
      <c r="C102" s="34" t="s">
        <v>137</v>
      </c>
      <c r="D102" s="34" t="s">
        <v>148</v>
      </c>
      <c r="E102" s="59" t="s">
        <v>20</v>
      </c>
      <c r="F102" s="59">
        <v>18.3</v>
      </c>
      <c r="G102" s="59" t="s">
        <v>152</v>
      </c>
    </row>
    <row r="103" spans="1:7" x14ac:dyDescent="0.25">
      <c r="A103" s="34" t="s">
        <v>92</v>
      </c>
      <c r="B103" s="34" t="s">
        <v>95</v>
      </c>
      <c r="C103" s="34" t="s">
        <v>137</v>
      </c>
      <c r="D103" s="34" t="s">
        <v>148</v>
      </c>
      <c r="E103" s="34" t="s">
        <v>19</v>
      </c>
      <c r="F103" s="34">
        <v>15.6</v>
      </c>
      <c r="G103" s="34" t="s">
        <v>152</v>
      </c>
    </row>
    <row r="104" spans="1:7" x14ac:dyDescent="0.25">
      <c r="A104" s="34" t="s">
        <v>92</v>
      </c>
      <c r="B104" s="34" t="s">
        <v>95</v>
      </c>
      <c r="C104" s="34" t="s">
        <v>137</v>
      </c>
      <c r="D104" s="34" t="s">
        <v>148</v>
      </c>
      <c r="E104" s="34" t="s">
        <v>18</v>
      </c>
      <c r="F104" s="34">
        <v>14.7</v>
      </c>
      <c r="G104" s="34" t="s">
        <v>152</v>
      </c>
    </row>
    <row r="105" spans="1:7" x14ac:dyDescent="0.25">
      <c r="A105" s="34" t="s">
        <v>92</v>
      </c>
      <c r="B105" s="34" t="s">
        <v>95</v>
      </c>
      <c r="C105" s="34" t="s">
        <v>137</v>
      </c>
      <c r="D105" s="34" t="s">
        <v>148</v>
      </c>
      <c r="E105" s="34" t="s">
        <v>17</v>
      </c>
      <c r="F105" s="34">
        <v>15.9</v>
      </c>
      <c r="G105" s="34" t="s">
        <v>152</v>
      </c>
    </row>
    <row r="106" spans="1:7" x14ac:dyDescent="0.25">
      <c r="A106" s="34" t="s">
        <v>92</v>
      </c>
      <c r="B106" s="34" t="s">
        <v>95</v>
      </c>
      <c r="C106" s="34" t="s">
        <v>137</v>
      </c>
      <c r="D106" s="34" t="s">
        <v>148</v>
      </c>
      <c r="E106" s="34" t="s">
        <v>16</v>
      </c>
      <c r="F106" s="34">
        <v>14.9</v>
      </c>
      <c r="G106" s="34" t="s">
        <v>152</v>
      </c>
    </row>
    <row r="107" spans="1:7" x14ac:dyDescent="0.25">
      <c r="A107" s="34" t="s">
        <v>92</v>
      </c>
      <c r="B107" s="34" t="s">
        <v>95</v>
      </c>
      <c r="C107" s="34" t="s">
        <v>137</v>
      </c>
      <c r="D107" s="34" t="s">
        <v>148</v>
      </c>
      <c r="E107" s="34" t="s">
        <v>15</v>
      </c>
      <c r="F107" s="34">
        <v>14.5</v>
      </c>
      <c r="G107" s="34" t="s">
        <v>152</v>
      </c>
    </row>
    <row r="108" spans="1:7" x14ac:dyDescent="0.25">
      <c r="A108" s="34" t="s">
        <v>92</v>
      </c>
      <c r="B108" s="34" t="s">
        <v>95</v>
      </c>
      <c r="C108" s="34" t="s">
        <v>137</v>
      </c>
      <c r="D108" s="34" t="s">
        <v>148</v>
      </c>
      <c r="E108" s="34" t="s">
        <v>14</v>
      </c>
      <c r="F108" s="34">
        <v>13.8</v>
      </c>
      <c r="G108" s="34" t="s">
        <v>152</v>
      </c>
    </row>
    <row r="109" spans="1:7" x14ac:dyDescent="0.25">
      <c r="A109" s="34" t="s">
        <v>92</v>
      </c>
      <c r="B109" s="34" t="s">
        <v>95</v>
      </c>
      <c r="C109" s="34" t="s">
        <v>137</v>
      </c>
      <c r="D109" s="34" t="s">
        <v>148</v>
      </c>
      <c r="E109" s="34" t="s">
        <v>13</v>
      </c>
      <c r="F109" s="34">
        <v>14.2</v>
      </c>
      <c r="G109" s="34" t="s">
        <v>152</v>
      </c>
    </row>
    <row r="110" spans="1:7" x14ac:dyDescent="0.25">
      <c r="A110" s="34" t="s">
        <v>92</v>
      </c>
      <c r="B110" s="34" t="s">
        <v>95</v>
      </c>
      <c r="C110" s="34" t="s">
        <v>137</v>
      </c>
      <c r="D110" s="34" t="s">
        <v>148</v>
      </c>
      <c r="E110" s="34" t="s">
        <v>6</v>
      </c>
      <c r="F110" s="34">
        <v>12.1</v>
      </c>
      <c r="G110" s="34" t="s">
        <v>152</v>
      </c>
    </row>
    <row r="111" spans="1:7" x14ac:dyDescent="0.25">
      <c r="A111" s="34" t="s">
        <v>92</v>
      </c>
      <c r="B111" s="34" t="s">
        <v>95</v>
      </c>
      <c r="C111" s="34" t="s">
        <v>137</v>
      </c>
      <c r="D111" s="34" t="s">
        <v>148</v>
      </c>
      <c r="E111" s="34" t="s">
        <v>157</v>
      </c>
      <c r="F111" s="34">
        <v>11.7</v>
      </c>
      <c r="G111" s="34" t="s">
        <v>152</v>
      </c>
    </row>
    <row r="112" spans="1:7" x14ac:dyDescent="0.25">
      <c r="A112" s="34" t="s">
        <v>92</v>
      </c>
      <c r="B112" s="34" t="s">
        <v>95</v>
      </c>
      <c r="C112" s="34" t="s">
        <v>137</v>
      </c>
      <c r="D112" s="34" t="s">
        <v>149</v>
      </c>
      <c r="E112" s="34" t="s">
        <v>139</v>
      </c>
      <c r="F112" s="34">
        <v>14.7</v>
      </c>
      <c r="G112" s="34" t="s">
        <v>153</v>
      </c>
    </row>
    <row r="113" spans="1:7" x14ac:dyDescent="0.25">
      <c r="A113" s="34" t="s">
        <v>92</v>
      </c>
      <c r="B113" s="34" t="s">
        <v>95</v>
      </c>
      <c r="C113" s="34" t="s">
        <v>137</v>
      </c>
      <c r="D113" s="34" t="s">
        <v>149</v>
      </c>
      <c r="E113" s="34" t="s">
        <v>140</v>
      </c>
      <c r="F113" s="34">
        <v>13.4</v>
      </c>
      <c r="G113" s="34" t="s">
        <v>153</v>
      </c>
    </row>
    <row r="114" spans="1:7" x14ac:dyDescent="0.25">
      <c r="A114" s="34" t="s">
        <v>92</v>
      </c>
      <c r="B114" s="34" t="s">
        <v>95</v>
      </c>
      <c r="C114" s="34" t="s">
        <v>137</v>
      </c>
      <c r="D114" s="34" t="s">
        <v>149</v>
      </c>
      <c r="E114" s="34" t="s">
        <v>141</v>
      </c>
      <c r="F114" s="34">
        <v>13.2</v>
      </c>
      <c r="G114" s="34" t="s">
        <v>153</v>
      </c>
    </row>
    <row r="115" spans="1:7" x14ac:dyDescent="0.25">
      <c r="A115" s="34" t="s">
        <v>92</v>
      </c>
      <c r="B115" s="34" t="s">
        <v>95</v>
      </c>
      <c r="C115" s="34" t="s">
        <v>137</v>
      </c>
      <c r="D115" s="34" t="s">
        <v>149</v>
      </c>
      <c r="E115" s="34" t="s">
        <v>142</v>
      </c>
      <c r="F115" s="34">
        <v>12.6</v>
      </c>
      <c r="G115" s="34" t="s">
        <v>153</v>
      </c>
    </row>
    <row r="116" spans="1:7" x14ac:dyDescent="0.25">
      <c r="A116" s="34" t="s">
        <v>92</v>
      </c>
      <c r="B116" s="34" t="s">
        <v>95</v>
      </c>
      <c r="C116" s="34" t="s">
        <v>137</v>
      </c>
      <c r="D116" s="34" t="s">
        <v>149</v>
      </c>
      <c r="E116" s="34" t="s">
        <v>143</v>
      </c>
      <c r="F116" s="34">
        <v>12.8</v>
      </c>
      <c r="G116" s="34" t="s">
        <v>153</v>
      </c>
    </row>
    <row r="117" spans="1:7" x14ac:dyDescent="0.25">
      <c r="A117" s="34" t="s">
        <v>92</v>
      </c>
      <c r="B117" s="34" t="s">
        <v>95</v>
      </c>
      <c r="C117" s="34" t="s">
        <v>137</v>
      </c>
      <c r="D117" s="34" t="s">
        <v>149</v>
      </c>
      <c r="E117" s="34" t="s">
        <v>144</v>
      </c>
      <c r="F117" s="34">
        <v>11.9</v>
      </c>
      <c r="G117" s="34" t="s">
        <v>153</v>
      </c>
    </row>
    <row r="118" spans="1:7" x14ac:dyDescent="0.25">
      <c r="A118" s="34" t="s">
        <v>92</v>
      </c>
      <c r="B118" s="34" t="s">
        <v>95</v>
      </c>
      <c r="C118" s="34" t="s">
        <v>137</v>
      </c>
      <c r="D118" s="34" t="s">
        <v>149</v>
      </c>
      <c r="E118" s="34" t="s">
        <v>145</v>
      </c>
      <c r="F118" s="34">
        <v>12.7</v>
      </c>
      <c r="G118" s="34" t="s">
        <v>153</v>
      </c>
    </row>
    <row r="119" spans="1:7" x14ac:dyDescent="0.25">
      <c r="A119" s="34" t="s">
        <v>92</v>
      </c>
      <c r="B119" s="34" t="s">
        <v>95</v>
      </c>
      <c r="C119" s="34" t="s">
        <v>137</v>
      </c>
      <c r="D119" s="34" t="s">
        <v>149</v>
      </c>
      <c r="E119" s="34" t="s">
        <v>146</v>
      </c>
      <c r="F119" s="34">
        <v>12.1</v>
      </c>
      <c r="G119" s="34" t="s">
        <v>153</v>
      </c>
    </row>
    <row r="120" spans="1:7" x14ac:dyDescent="0.25">
      <c r="A120" s="34" t="s">
        <v>92</v>
      </c>
      <c r="B120" s="34" t="s">
        <v>95</v>
      </c>
      <c r="C120" s="34" t="s">
        <v>137</v>
      </c>
      <c r="D120" s="34" t="s">
        <v>149</v>
      </c>
      <c r="E120" s="34" t="s">
        <v>147</v>
      </c>
      <c r="F120" s="34">
        <v>12.5</v>
      </c>
      <c r="G120" s="34" t="s">
        <v>153</v>
      </c>
    </row>
    <row r="121" spans="1:7" x14ac:dyDescent="0.25">
      <c r="A121" s="34" t="s">
        <v>92</v>
      </c>
      <c r="B121" s="34" t="s">
        <v>95</v>
      </c>
      <c r="C121" s="34" t="s">
        <v>137</v>
      </c>
      <c r="D121" s="34" t="s">
        <v>149</v>
      </c>
      <c r="E121" s="34" t="s">
        <v>23</v>
      </c>
      <c r="F121" s="34">
        <v>12</v>
      </c>
      <c r="G121" s="34" t="s">
        <v>153</v>
      </c>
    </row>
    <row r="122" spans="1:7" x14ac:dyDescent="0.25">
      <c r="A122" s="34" t="s">
        <v>92</v>
      </c>
      <c r="B122" s="34" t="s">
        <v>95</v>
      </c>
      <c r="C122" s="34" t="s">
        <v>137</v>
      </c>
      <c r="D122" s="34" t="s">
        <v>149</v>
      </c>
      <c r="E122" s="34" t="s">
        <v>22</v>
      </c>
      <c r="F122" s="34">
        <v>11.1</v>
      </c>
      <c r="G122" s="34" t="s">
        <v>153</v>
      </c>
    </row>
    <row r="123" spans="1:7" x14ac:dyDescent="0.25">
      <c r="A123" s="34" t="s">
        <v>92</v>
      </c>
      <c r="B123" s="34" t="s">
        <v>95</v>
      </c>
      <c r="C123" s="34" t="s">
        <v>137</v>
      </c>
      <c r="D123" s="34" t="s">
        <v>149</v>
      </c>
      <c r="E123" s="34" t="s">
        <v>21</v>
      </c>
      <c r="F123" s="34">
        <v>12</v>
      </c>
      <c r="G123" s="34" t="s">
        <v>153</v>
      </c>
    </row>
    <row r="124" spans="1:7" x14ac:dyDescent="0.25">
      <c r="A124" s="34" t="s">
        <v>92</v>
      </c>
      <c r="B124" s="34" t="s">
        <v>95</v>
      </c>
      <c r="C124" s="34" t="s">
        <v>137</v>
      </c>
      <c r="D124" s="34" t="s">
        <v>149</v>
      </c>
      <c r="E124" s="34" t="s">
        <v>20</v>
      </c>
      <c r="F124" s="34">
        <v>14.7</v>
      </c>
      <c r="G124" s="34" t="s">
        <v>153</v>
      </c>
    </row>
    <row r="125" spans="1:7" x14ac:dyDescent="0.25">
      <c r="A125" s="34" t="s">
        <v>92</v>
      </c>
      <c r="B125" s="34" t="s">
        <v>95</v>
      </c>
      <c r="C125" s="34" t="s">
        <v>137</v>
      </c>
      <c r="D125" s="34" t="s">
        <v>149</v>
      </c>
      <c r="E125" s="34" t="s">
        <v>19</v>
      </c>
      <c r="F125" s="34">
        <v>13.9</v>
      </c>
      <c r="G125" s="34" t="s">
        <v>153</v>
      </c>
    </row>
    <row r="126" spans="1:7" x14ac:dyDescent="0.25">
      <c r="A126" s="34" t="s">
        <v>92</v>
      </c>
      <c r="B126" s="34" t="s">
        <v>95</v>
      </c>
      <c r="C126" s="34" t="s">
        <v>137</v>
      </c>
      <c r="D126" s="34" t="s">
        <v>149</v>
      </c>
      <c r="E126" s="34" t="s">
        <v>18</v>
      </c>
      <c r="F126" s="34">
        <v>13.4</v>
      </c>
      <c r="G126" s="34" t="s">
        <v>153</v>
      </c>
    </row>
    <row r="127" spans="1:7" x14ac:dyDescent="0.25">
      <c r="A127" s="34" t="s">
        <v>92</v>
      </c>
      <c r="B127" s="34" t="s">
        <v>95</v>
      </c>
      <c r="C127" s="34" t="s">
        <v>137</v>
      </c>
      <c r="D127" s="34" t="s">
        <v>149</v>
      </c>
      <c r="E127" s="34" t="s">
        <v>17</v>
      </c>
      <c r="F127" s="34">
        <v>14</v>
      </c>
      <c r="G127" s="34" t="s">
        <v>153</v>
      </c>
    </row>
    <row r="128" spans="1:7" x14ac:dyDescent="0.25">
      <c r="A128" s="34" t="s">
        <v>92</v>
      </c>
      <c r="B128" s="34" t="s">
        <v>95</v>
      </c>
      <c r="C128" s="34" t="s">
        <v>137</v>
      </c>
      <c r="D128" s="34" t="s">
        <v>149</v>
      </c>
      <c r="E128" s="34" t="s">
        <v>16</v>
      </c>
      <c r="F128" s="34">
        <v>13.7</v>
      </c>
      <c r="G128" s="34" t="s">
        <v>153</v>
      </c>
    </row>
    <row r="129" spans="1:7" x14ac:dyDescent="0.25">
      <c r="A129" s="34" t="s">
        <v>92</v>
      </c>
      <c r="B129" s="34" t="s">
        <v>95</v>
      </c>
      <c r="C129" s="34" t="s">
        <v>137</v>
      </c>
      <c r="D129" s="34" t="s">
        <v>149</v>
      </c>
      <c r="E129" s="34" t="s">
        <v>15</v>
      </c>
      <c r="F129" s="34">
        <v>13.6</v>
      </c>
      <c r="G129" s="34" t="s">
        <v>153</v>
      </c>
    </row>
    <row r="130" spans="1:7" x14ac:dyDescent="0.25">
      <c r="A130" s="34" t="s">
        <v>92</v>
      </c>
      <c r="B130" s="34" t="s">
        <v>95</v>
      </c>
      <c r="C130" s="34" t="s">
        <v>137</v>
      </c>
      <c r="D130" s="34" t="s">
        <v>149</v>
      </c>
      <c r="E130" s="34" t="s">
        <v>14</v>
      </c>
      <c r="F130" s="34">
        <v>13.5</v>
      </c>
      <c r="G130" s="34" t="s">
        <v>153</v>
      </c>
    </row>
    <row r="131" spans="1:7" x14ac:dyDescent="0.25">
      <c r="A131" s="34" t="s">
        <v>92</v>
      </c>
      <c r="B131" s="34" t="s">
        <v>95</v>
      </c>
      <c r="C131" s="34" t="s">
        <v>137</v>
      </c>
      <c r="D131" s="34" t="s">
        <v>149</v>
      </c>
      <c r="E131" s="34" t="s">
        <v>13</v>
      </c>
      <c r="F131" s="34">
        <v>13.5</v>
      </c>
      <c r="G131" s="34" t="s">
        <v>153</v>
      </c>
    </row>
    <row r="132" spans="1:7" x14ac:dyDescent="0.25">
      <c r="A132" s="34" t="s">
        <v>92</v>
      </c>
      <c r="B132" s="34" t="s">
        <v>95</v>
      </c>
      <c r="C132" s="34" t="s">
        <v>137</v>
      </c>
      <c r="D132" s="34" t="s">
        <v>149</v>
      </c>
      <c r="E132" s="34" t="s">
        <v>6</v>
      </c>
      <c r="F132" s="34">
        <v>12.7</v>
      </c>
      <c r="G132" s="34" t="s">
        <v>153</v>
      </c>
    </row>
    <row r="133" spans="1:7" x14ac:dyDescent="0.25">
      <c r="A133" s="34" t="s">
        <v>92</v>
      </c>
      <c r="B133" s="34" t="s">
        <v>95</v>
      </c>
      <c r="C133" s="34" t="s">
        <v>137</v>
      </c>
      <c r="D133" s="34" t="s">
        <v>149</v>
      </c>
      <c r="E133" s="34" t="s">
        <v>157</v>
      </c>
      <c r="F133" s="34">
        <v>12.5</v>
      </c>
      <c r="G133" s="34" t="s">
        <v>153</v>
      </c>
    </row>
    <row r="134" spans="1:7" x14ac:dyDescent="0.25">
      <c r="A134" s="34" t="s">
        <v>92</v>
      </c>
      <c r="B134" s="34" t="s">
        <v>96</v>
      </c>
      <c r="C134" s="34" t="s">
        <v>137</v>
      </c>
      <c r="D134" s="34" t="s">
        <v>138</v>
      </c>
      <c r="E134" s="34" t="s">
        <v>139</v>
      </c>
      <c r="F134" s="34">
        <v>10</v>
      </c>
      <c r="G134" s="34" t="s">
        <v>151</v>
      </c>
    </row>
    <row r="135" spans="1:7" x14ac:dyDescent="0.25">
      <c r="A135" s="34" t="s">
        <v>92</v>
      </c>
      <c r="B135" s="34" t="s">
        <v>96</v>
      </c>
      <c r="C135" s="34" t="s">
        <v>137</v>
      </c>
      <c r="D135" s="34" t="s">
        <v>138</v>
      </c>
      <c r="E135" s="34" t="s">
        <v>140</v>
      </c>
      <c r="F135" s="34">
        <v>9.4</v>
      </c>
      <c r="G135" s="34" t="s">
        <v>151</v>
      </c>
    </row>
    <row r="136" spans="1:7" x14ac:dyDescent="0.25">
      <c r="A136" s="34" t="s">
        <v>92</v>
      </c>
      <c r="B136" s="34" t="s">
        <v>96</v>
      </c>
      <c r="C136" s="34" t="s">
        <v>137</v>
      </c>
      <c r="D136" s="34" t="s">
        <v>138</v>
      </c>
      <c r="E136" s="34" t="s">
        <v>141</v>
      </c>
      <c r="F136" s="34">
        <v>8.8000000000000007</v>
      </c>
      <c r="G136" s="34" t="s">
        <v>151</v>
      </c>
    </row>
    <row r="137" spans="1:7" x14ac:dyDescent="0.25">
      <c r="A137" s="34" t="s">
        <v>92</v>
      </c>
      <c r="B137" s="34" t="s">
        <v>96</v>
      </c>
      <c r="C137" s="34" t="s">
        <v>137</v>
      </c>
      <c r="D137" s="34" t="s">
        <v>138</v>
      </c>
      <c r="E137" s="34" t="s">
        <v>142</v>
      </c>
      <c r="F137" s="34">
        <v>7.1</v>
      </c>
      <c r="G137" s="34" t="s">
        <v>151</v>
      </c>
    </row>
    <row r="138" spans="1:7" x14ac:dyDescent="0.25">
      <c r="A138" s="34" t="s">
        <v>92</v>
      </c>
      <c r="B138" s="34" t="s">
        <v>96</v>
      </c>
      <c r="C138" s="34" t="s">
        <v>137</v>
      </c>
      <c r="D138" s="34" t="s">
        <v>138</v>
      </c>
      <c r="E138" s="34" t="s">
        <v>143</v>
      </c>
      <c r="F138" s="34">
        <v>7.1</v>
      </c>
      <c r="G138" s="34" t="s">
        <v>151</v>
      </c>
    </row>
    <row r="139" spans="1:7" x14ac:dyDescent="0.25">
      <c r="A139" s="34" t="s">
        <v>92</v>
      </c>
      <c r="B139" s="34" t="s">
        <v>96</v>
      </c>
      <c r="C139" s="34" t="s">
        <v>137</v>
      </c>
      <c r="D139" s="34" t="s">
        <v>138</v>
      </c>
      <c r="E139" s="34" t="s">
        <v>144</v>
      </c>
      <c r="F139" s="34">
        <v>6.5</v>
      </c>
      <c r="G139" s="34" t="s">
        <v>151</v>
      </c>
    </row>
    <row r="140" spans="1:7" x14ac:dyDescent="0.25">
      <c r="A140" s="34" t="s">
        <v>92</v>
      </c>
      <c r="B140" s="34" t="s">
        <v>96</v>
      </c>
      <c r="C140" s="34" t="s">
        <v>137</v>
      </c>
      <c r="D140" s="34" t="s">
        <v>138</v>
      </c>
      <c r="E140" s="34" t="s">
        <v>145</v>
      </c>
      <c r="F140" s="34">
        <v>7</v>
      </c>
      <c r="G140" s="34" t="s">
        <v>151</v>
      </c>
    </row>
    <row r="141" spans="1:7" x14ac:dyDescent="0.25">
      <c r="A141" s="34" t="s">
        <v>92</v>
      </c>
      <c r="B141" s="34" t="s">
        <v>96</v>
      </c>
      <c r="C141" s="34" t="s">
        <v>137</v>
      </c>
      <c r="D141" s="34" t="s">
        <v>138</v>
      </c>
      <c r="E141" s="34" t="s">
        <v>146</v>
      </c>
      <c r="F141" s="34">
        <v>7</v>
      </c>
      <c r="G141" s="34" t="s">
        <v>151</v>
      </c>
    </row>
    <row r="142" spans="1:7" x14ac:dyDescent="0.25">
      <c r="A142" s="34" t="s">
        <v>92</v>
      </c>
      <c r="B142" s="34" t="s">
        <v>96</v>
      </c>
      <c r="C142" s="34" t="s">
        <v>137</v>
      </c>
      <c r="D142" s="34" t="s">
        <v>138</v>
      </c>
      <c r="E142" s="34" t="s">
        <v>147</v>
      </c>
      <c r="F142" s="34">
        <v>7.1</v>
      </c>
      <c r="G142" s="34" t="s">
        <v>151</v>
      </c>
    </row>
    <row r="143" spans="1:7" x14ac:dyDescent="0.25">
      <c r="A143" s="34" t="s">
        <v>92</v>
      </c>
      <c r="B143" s="34" t="s">
        <v>96</v>
      </c>
      <c r="C143" s="34" t="s">
        <v>137</v>
      </c>
      <c r="D143" s="34" t="s">
        <v>138</v>
      </c>
      <c r="E143" s="34" t="s">
        <v>23</v>
      </c>
      <c r="F143" s="34">
        <v>6.4</v>
      </c>
      <c r="G143" s="34" t="s">
        <v>151</v>
      </c>
    </row>
    <row r="144" spans="1:7" x14ac:dyDescent="0.25">
      <c r="A144" s="34" t="s">
        <v>92</v>
      </c>
      <c r="B144" s="34" t="s">
        <v>96</v>
      </c>
      <c r="C144" s="34" t="s">
        <v>137</v>
      </c>
      <c r="D144" s="34" t="s">
        <v>138</v>
      </c>
      <c r="E144" s="34" t="s">
        <v>22</v>
      </c>
      <c r="F144" s="34">
        <v>5.5</v>
      </c>
      <c r="G144" s="34" t="s">
        <v>151</v>
      </c>
    </row>
    <row r="145" spans="1:7" x14ac:dyDescent="0.25">
      <c r="A145" s="34" t="s">
        <v>92</v>
      </c>
      <c r="B145" s="34" t="s">
        <v>96</v>
      </c>
      <c r="C145" s="34" t="s">
        <v>137</v>
      </c>
      <c r="D145" s="34" t="s">
        <v>138</v>
      </c>
      <c r="E145" s="34" t="s">
        <v>21</v>
      </c>
      <c r="F145" s="34">
        <v>6.9</v>
      </c>
      <c r="G145" s="34" t="s">
        <v>151</v>
      </c>
    </row>
    <row r="146" spans="1:7" x14ac:dyDescent="0.25">
      <c r="A146" s="34" t="s">
        <v>92</v>
      </c>
      <c r="B146" s="34" t="s">
        <v>96</v>
      </c>
      <c r="C146" s="34" t="s">
        <v>137</v>
      </c>
      <c r="D146" s="34" t="s">
        <v>138</v>
      </c>
      <c r="E146" s="34" t="s">
        <v>20</v>
      </c>
      <c r="F146" s="34">
        <v>7.5</v>
      </c>
      <c r="G146" s="34" t="s">
        <v>151</v>
      </c>
    </row>
    <row r="147" spans="1:7" x14ac:dyDescent="0.25">
      <c r="A147" s="34" t="s">
        <v>92</v>
      </c>
      <c r="B147" s="34" t="s">
        <v>96</v>
      </c>
      <c r="C147" s="34" t="s">
        <v>137</v>
      </c>
      <c r="D147" s="34" t="s">
        <v>138</v>
      </c>
      <c r="E147" s="34" t="s">
        <v>19</v>
      </c>
      <c r="F147" s="34">
        <v>7.6</v>
      </c>
      <c r="G147" s="34" t="s">
        <v>151</v>
      </c>
    </row>
    <row r="148" spans="1:7" x14ac:dyDescent="0.25">
      <c r="A148" s="34" t="s">
        <v>92</v>
      </c>
      <c r="B148" s="34" t="s">
        <v>96</v>
      </c>
      <c r="C148" s="34" t="s">
        <v>137</v>
      </c>
      <c r="D148" s="34" t="s">
        <v>138</v>
      </c>
      <c r="E148" s="34" t="s">
        <v>18</v>
      </c>
      <c r="F148" s="34">
        <v>8.6999999999999993</v>
      </c>
      <c r="G148" s="34" t="s">
        <v>151</v>
      </c>
    </row>
    <row r="149" spans="1:7" x14ac:dyDescent="0.25">
      <c r="A149" s="34" t="s">
        <v>92</v>
      </c>
      <c r="B149" s="34" t="s">
        <v>96</v>
      </c>
      <c r="C149" s="34" t="s">
        <v>137</v>
      </c>
      <c r="D149" s="34" t="s">
        <v>138</v>
      </c>
      <c r="E149" s="34" t="s">
        <v>17</v>
      </c>
      <c r="F149" s="34">
        <v>7.9</v>
      </c>
      <c r="G149" s="34" t="s">
        <v>151</v>
      </c>
    </row>
    <row r="150" spans="1:7" x14ac:dyDescent="0.25">
      <c r="A150" s="34" t="s">
        <v>92</v>
      </c>
      <c r="B150" s="34" t="s">
        <v>96</v>
      </c>
      <c r="C150" s="34" t="s">
        <v>137</v>
      </c>
      <c r="D150" s="34" t="s">
        <v>138</v>
      </c>
      <c r="E150" s="34" t="s">
        <v>16</v>
      </c>
      <c r="F150" s="34">
        <v>7.6</v>
      </c>
      <c r="G150" s="34" t="s">
        <v>151</v>
      </c>
    </row>
    <row r="151" spans="1:7" x14ac:dyDescent="0.25">
      <c r="A151" s="34" t="s">
        <v>92</v>
      </c>
      <c r="B151" s="34" t="s">
        <v>96</v>
      </c>
      <c r="C151" s="34" t="s">
        <v>137</v>
      </c>
      <c r="D151" s="34" t="s">
        <v>138</v>
      </c>
      <c r="E151" s="34" t="s">
        <v>15</v>
      </c>
      <c r="F151" s="34">
        <v>7.7</v>
      </c>
      <c r="G151" s="34" t="s">
        <v>151</v>
      </c>
    </row>
    <row r="152" spans="1:7" x14ac:dyDescent="0.25">
      <c r="A152" s="34" t="s">
        <v>92</v>
      </c>
      <c r="B152" s="34" t="s">
        <v>96</v>
      </c>
      <c r="C152" s="34" t="s">
        <v>137</v>
      </c>
      <c r="D152" s="34" t="s">
        <v>138</v>
      </c>
      <c r="E152" s="34" t="s">
        <v>14</v>
      </c>
      <c r="F152" s="34">
        <v>7.7</v>
      </c>
      <c r="G152" s="34" t="s">
        <v>151</v>
      </c>
    </row>
    <row r="153" spans="1:7" x14ac:dyDescent="0.25">
      <c r="A153" s="34" t="s">
        <v>92</v>
      </c>
      <c r="B153" s="34" t="s">
        <v>96</v>
      </c>
      <c r="C153" s="34" t="s">
        <v>137</v>
      </c>
      <c r="D153" s="34" t="s">
        <v>138</v>
      </c>
      <c r="E153" s="34" t="s">
        <v>13</v>
      </c>
      <c r="F153" s="34">
        <v>7.5</v>
      </c>
      <c r="G153" s="34" t="s">
        <v>151</v>
      </c>
    </row>
    <row r="154" spans="1:7" x14ac:dyDescent="0.25">
      <c r="A154" s="34" t="s">
        <v>92</v>
      </c>
      <c r="B154" s="34" t="s">
        <v>96</v>
      </c>
      <c r="C154" s="34" t="s">
        <v>137</v>
      </c>
      <c r="D154" s="34" t="s">
        <v>138</v>
      </c>
      <c r="E154" s="34" t="s">
        <v>6</v>
      </c>
      <c r="F154" s="34">
        <v>6.9</v>
      </c>
      <c r="G154" s="34" t="s">
        <v>151</v>
      </c>
    </row>
    <row r="155" spans="1:7" x14ac:dyDescent="0.25">
      <c r="A155" s="34" t="s">
        <v>92</v>
      </c>
      <c r="B155" s="34" t="s">
        <v>96</v>
      </c>
      <c r="C155" s="34" t="s">
        <v>137</v>
      </c>
      <c r="D155" s="34" t="s">
        <v>138</v>
      </c>
      <c r="E155" s="34" t="s">
        <v>157</v>
      </c>
      <c r="F155" s="34">
        <v>6.7</v>
      </c>
      <c r="G155" s="34" t="s">
        <v>151</v>
      </c>
    </row>
    <row r="156" spans="1:7" x14ac:dyDescent="0.25">
      <c r="A156" s="34" t="s">
        <v>92</v>
      </c>
      <c r="B156" s="34" t="s">
        <v>96</v>
      </c>
      <c r="C156" s="34" t="s">
        <v>137</v>
      </c>
      <c r="D156" s="34" t="s">
        <v>148</v>
      </c>
      <c r="E156" s="34" t="s">
        <v>139</v>
      </c>
      <c r="F156" s="34">
        <v>17.8</v>
      </c>
      <c r="G156" s="34" t="s">
        <v>152</v>
      </c>
    </row>
    <row r="157" spans="1:7" x14ac:dyDescent="0.25">
      <c r="A157" s="34" t="s">
        <v>92</v>
      </c>
      <c r="B157" s="34" t="s">
        <v>96</v>
      </c>
      <c r="C157" s="34" t="s">
        <v>137</v>
      </c>
      <c r="D157" s="34" t="s">
        <v>148</v>
      </c>
      <c r="E157" s="34" t="s">
        <v>140</v>
      </c>
      <c r="F157" s="34">
        <v>14.6</v>
      </c>
      <c r="G157" s="34" t="s">
        <v>152</v>
      </c>
    </row>
    <row r="158" spans="1:7" x14ac:dyDescent="0.25">
      <c r="A158" s="34" t="s">
        <v>92</v>
      </c>
      <c r="B158" s="34" t="s">
        <v>96</v>
      </c>
      <c r="C158" s="34" t="s">
        <v>137</v>
      </c>
      <c r="D158" s="34" t="s">
        <v>148</v>
      </c>
      <c r="E158" s="34" t="s">
        <v>141</v>
      </c>
      <c r="F158" s="34">
        <v>14.5</v>
      </c>
      <c r="G158" s="34" t="s">
        <v>152</v>
      </c>
    </row>
    <row r="159" spans="1:7" x14ac:dyDescent="0.25">
      <c r="A159" s="34" t="s">
        <v>92</v>
      </c>
      <c r="B159" s="34" t="s">
        <v>96</v>
      </c>
      <c r="C159" s="34" t="s">
        <v>137</v>
      </c>
      <c r="D159" s="34" t="s">
        <v>148</v>
      </c>
      <c r="E159" s="34" t="s">
        <v>142</v>
      </c>
      <c r="F159" s="34">
        <v>12.3</v>
      </c>
      <c r="G159" s="34" t="s">
        <v>152</v>
      </c>
    </row>
    <row r="160" spans="1:7" x14ac:dyDescent="0.25">
      <c r="A160" s="34" t="s">
        <v>92</v>
      </c>
      <c r="B160" s="34" t="s">
        <v>96</v>
      </c>
      <c r="C160" s="34" t="s">
        <v>137</v>
      </c>
      <c r="D160" s="34" t="s">
        <v>148</v>
      </c>
      <c r="E160" s="34" t="s">
        <v>143</v>
      </c>
      <c r="F160" s="34">
        <v>12.7</v>
      </c>
      <c r="G160" s="34" t="s">
        <v>152</v>
      </c>
    </row>
    <row r="161" spans="1:7" x14ac:dyDescent="0.25">
      <c r="A161" s="34" t="s">
        <v>92</v>
      </c>
      <c r="B161" s="34" t="s">
        <v>96</v>
      </c>
      <c r="C161" s="34" t="s">
        <v>137</v>
      </c>
      <c r="D161" s="34" t="s">
        <v>148</v>
      </c>
      <c r="E161" s="34" t="s">
        <v>144</v>
      </c>
      <c r="F161" s="34">
        <v>11.2</v>
      </c>
      <c r="G161" s="34" t="s">
        <v>152</v>
      </c>
    </row>
    <row r="162" spans="1:7" x14ac:dyDescent="0.25">
      <c r="A162" s="34" t="s">
        <v>92</v>
      </c>
      <c r="B162" s="34" t="s">
        <v>96</v>
      </c>
      <c r="C162" s="34" t="s">
        <v>137</v>
      </c>
      <c r="D162" s="34" t="s">
        <v>148</v>
      </c>
      <c r="E162" s="34" t="s">
        <v>145</v>
      </c>
      <c r="F162" s="34">
        <v>12</v>
      </c>
      <c r="G162" s="34" t="s">
        <v>152</v>
      </c>
    </row>
    <row r="163" spans="1:7" x14ac:dyDescent="0.25">
      <c r="A163" s="34" t="s">
        <v>92</v>
      </c>
      <c r="B163" s="34" t="s">
        <v>96</v>
      </c>
      <c r="C163" s="34" t="s">
        <v>137</v>
      </c>
      <c r="D163" s="34" t="s">
        <v>148</v>
      </c>
      <c r="E163" s="34" t="s">
        <v>146</v>
      </c>
      <c r="F163" s="34">
        <v>12.7</v>
      </c>
      <c r="G163" s="34" t="s">
        <v>152</v>
      </c>
    </row>
    <row r="164" spans="1:7" x14ac:dyDescent="0.25">
      <c r="A164" s="34" t="s">
        <v>92</v>
      </c>
      <c r="B164" s="34" t="s">
        <v>96</v>
      </c>
      <c r="C164" s="34" t="s">
        <v>137</v>
      </c>
      <c r="D164" s="34" t="s">
        <v>148</v>
      </c>
      <c r="E164" s="34" t="s">
        <v>147</v>
      </c>
      <c r="F164" s="34">
        <v>13.6</v>
      </c>
      <c r="G164" s="34" t="s">
        <v>152</v>
      </c>
    </row>
    <row r="165" spans="1:7" x14ac:dyDescent="0.25">
      <c r="A165" s="34" t="s">
        <v>92</v>
      </c>
      <c r="B165" s="34" t="s">
        <v>96</v>
      </c>
      <c r="C165" s="34" t="s">
        <v>137</v>
      </c>
      <c r="D165" s="34" t="s">
        <v>148</v>
      </c>
      <c r="E165" s="34" t="s">
        <v>23</v>
      </c>
      <c r="F165" s="34">
        <v>12.9</v>
      </c>
      <c r="G165" s="34" t="s">
        <v>152</v>
      </c>
    </row>
    <row r="166" spans="1:7" x14ac:dyDescent="0.25">
      <c r="A166" s="34" t="s">
        <v>92</v>
      </c>
      <c r="B166" s="34" t="s">
        <v>96</v>
      </c>
      <c r="C166" s="34" t="s">
        <v>137</v>
      </c>
      <c r="D166" s="34" t="s">
        <v>148</v>
      </c>
      <c r="E166" s="34" t="s">
        <v>22</v>
      </c>
      <c r="F166" s="34">
        <v>11.6</v>
      </c>
      <c r="G166" s="34" t="s">
        <v>152</v>
      </c>
    </row>
    <row r="167" spans="1:7" x14ac:dyDescent="0.25">
      <c r="A167" s="34" t="s">
        <v>92</v>
      </c>
      <c r="B167" s="34" t="s">
        <v>96</v>
      </c>
      <c r="C167" s="34" t="s">
        <v>137</v>
      </c>
      <c r="D167" s="34" t="s">
        <v>148</v>
      </c>
      <c r="E167" s="34" t="s">
        <v>21</v>
      </c>
      <c r="F167" s="34">
        <v>13.9</v>
      </c>
      <c r="G167" s="34" t="s">
        <v>152</v>
      </c>
    </row>
    <row r="168" spans="1:7" x14ac:dyDescent="0.25">
      <c r="A168" s="34" t="s">
        <v>92</v>
      </c>
      <c r="B168" s="34" t="s">
        <v>96</v>
      </c>
      <c r="C168" s="34" t="s">
        <v>137</v>
      </c>
      <c r="D168" s="34" t="s">
        <v>148</v>
      </c>
      <c r="E168" s="34" t="s">
        <v>20</v>
      </c>
      <c r="F168" s="34">
        <v>17.2</v>
      </c>
      <c r="G168" s="34" t="s">
        <v>152</v>
      </c>
    </row>
    <row r="169" spans="1:7" x14ac:dyDescent="0.25">
      <c r="A169" s="34" t="s">
        <v>92</v>
      </c>
      <c r="B169" s="34" t="s">
        <v>96</v>
      </c>
      <c r="C169" s="34" t="s">
        <v>137</v>
      </c>
      <c r="D169" s="34" t="s">
        <v>148</v>
      </c>
      <c r="E169" s="34" t="s">
        <v>19</v>
      </c>
      <c r="F169" s="34">
        <v>16.2</v>
      </c>
      <c r="G169" s="34" t="s">
        <v>152</v>
      </c>
    </row>
    <row r="170" spans="1:7" x14ac:dyDescent="0.25">
      <c r="A170" s="34" t="s">
        <v>92</v>
      </c>
      <c r="B170" s="34" t="s">
        <v>96</v>
      </c>
      <c r="C170" s="34" t="s">
        <v>137</v>
      </c>
      <c r="D170" s="34" t="s">
        <v>148</v>
      </c>
      <c r="E170" s="34" t="s">
        <v>18</v>
      </c>
      <c r="F170" s="34">
        <v>16.5</v>
      </c>
      <c r="G170" s="34" t="s">
        <v>152</v>
      </c>
    </row>
    <row r="171" spans="1:7" x14ac:dyDescent="0.25">
      <c r="A171" s="34" t="s">
        <v>92</v>
      </c>
      <c r="B171" s="34" t="s">
        <v>96</v>
      </c>
      <c r="C171" s="34" t="s">
        <v>137</v>
      </c>
      <c r="D171" s="34" t="s">
        <v>148</v>
      </c>
      <c r="E171" s="34" t="s">
        <v>17</v>
      </c>
      <c r="F171" s="34">
        <v>15.1</v>
      </c>
      <c r="G171" s="34" t="s">
        <v>152</v>
      </c>
    </row>
    <row r="172" spans="1:7" x14ac:dyDescent="0.25">
      <c r="A172" s="34" t="s">
        <v>92</v>
      </c>
      <c r="B172" s="34" t="s">
        <v>96</v>
      </c>
      <c r="C172" s="34" t="s">
        <v>137</v>
      </c>
      <c r="D172" s="34" t="s">
        <v>148</v>
      </c>
      <c r="E172" s="34" t="s">
        <v>16</v>
      </c>
      <c r="F172" s="34">
        <v>15.3</v>
      </c>
      <c r="G172" s="34" t="s">
        <v>152</v>
      </c>
    </row>
    <row r="173" spans="1:7" x14ac:dyDescent="0.25">
      <c r="A173" s="34" t="s">
        <v>92</v>
      </c>
      <c r="B173" s="34" t="s">
        <v>96</v>
      </c>
      <c r="C173" s="34" t="s">
        <v>137</v>
      </c>
      <c r="D173" s="34" t="s">
        <v>148</v>
      </c>
      <c r="E173" s="34" t="s">
        <v>15</v>
      </c>
      <c r="F173" s="34">
        <v>14.9</v>
      </c>
      <c r="G173" s="34" t="s">
        <v>152</v>
      </c>
    </row>
    <row r="174" spans="1:7" x14ac:dyDescent="0.25">
      <c r="A174" s="34" t="s">
        <v>92</v>
      </c>
      <c r="B174" s="34" t="s">
        <v>96</v>
      </c>
      <c r="C174" s="34" t="s">
        <v>137</v>
      </c>
      <c r="D174" s="34" t="s">
        <v>148</v>
      </c>
      <c r="E174" s="34" t="s">
        <v>14</v>
      </c>
      <c r="F174" s="34">
        <v>13.4</v>
      </c>
      <c r="G174" s="34" t="s">
        <v>152</v>
      </c>
    </row>
    <row r="175" spans="1:7" x14ac:dyDescent="0.25">
      <c r="A175" s="34" t="s">
        <v>92</v>
      </c>
      <c r="B175" s="34" t="s">
        <v>96</v>
      </c>
      <c r="C175" s="34" t="s">
        <v>137</v>
      </c>
      <c r="D175" s="34" t="s">
        <v>148</v>
      </c>
      <c r="E175" s="34" t="s">
        <v>13</v>
      </c>
      <c r="F175" s="34">
        <v>13.2</v>
      </c>
      <c r="G175" s="34" t="s">
        <v>152</v>
      </c>
    </row>
    <row r="176" spans="1:7" x14ac:dyDescent="0.25">
      <c r="A176" s="34" t="s">
        <v>92</v>
      </c>
      <c r="B176" s="34" t="s">
        <v>96</v>
      </c>
      <c r="C176" s="34" t="s">
        <v>137</v>
      </c>
      <c r="D176" s="34" t="s">
        <v>148</v>
      </c>
      <c r="E176" s="34" t="s">
        <v>6</v>
      </c>
      <c r="F176" s="34">
        <v>13.1</v>
      </c>
      <c r="G176" s="34" t="s">
        <v>152</v>
      </c>
    </row>
    <row r="177" spans="1:7" x14ac:dyDescent="0.25">
      <c r="A177" s="34" t="s">
        <v>92</v>
      </c>
      <c r="B177" s="34" t="s">
        <v>96</v>
      </c>
      <c r="C177" s="34" t="s">
        <v>137</v>
      </c>
      <c r="D177" s="34" t="s">
        <v>148</v>
      </c>
      <c r="E177" s="34" t="s">
        <v>157</v>
      </c>
      <c r="F177" s="34">
        <v>12.7</v>
      </c>
      <c r="G177" s="34" t="s">
        <v>152</v>
      </c>
    </row>
    <row r="178" spans="1:7" x14ac:dyDescent="0.25">
      <c r="A178" s="34" t="s">
        <v>92</v>
      </c>
      <c r="B178" s="34" t="s">
        <v>96</v>
      </c>
      <c r="C178" s="34" t="s">
        <v>137</v>
      </c>
      <c r="D178" s="34" t="s">
        <v>149</v>
      </c>
      <c r="E178" s="34" t="s">
        <v>139</v>
      </c>
      <c r="F178" s="34">
        <v>19.7</v>
      </c>
      <c r="G178" s="34" t="s">
        <v>153</v>
      </c>
    </row>
    <row r="179" spans="1:7" x14ac:dyDescent="0.25">
      <c r="A179" s="34" t="s">
        <v>92</v>
      </c>
      <c r="B179" s="34" t="s">
        <v>96</v>
      </c>
      <c r="C179" s="34" t="s">
        <v>137</v>
      </c>
      <c r="D179" s="34" t="s">
        <v>149</v>
      </c>
      <c r="E179" s="34" t="s">
        <v>140</v>
      </c>
      <c r="F179" s="34">
        <v>17.899999999999999</v>
      </c>
      <c r="G179" s="34" t="s">
        <v>153</v>
      </c>
    </row>
    <row r="180" spans="1:7" x14ac:dyDescent="0.25">
      <c r="A180" s="34" t="s">
        <v>92</v>
      </c>
      <c r="B180" s="34" t="s">
        <v>96</v>
      </c>
      <c r="C180" s="34" t="s">
        <v>137</v>
      </c>
      <c r="D180" s="34" t="s">
        <v>149</v>
      </c>
      <c r="E180" s="34" t="s">
        <v>141</v>
      </c>
      <c r="F180" s="34">
        <v>17.899999999999999</v>
      </c>
      <c r="G180" s="34" t="s">
        <v>153</v>
      </c>
    </row>
    <row r="181" spans="1:7" x14ac:dyDescent="0.25">
      <c r="A181" s="34" t="s">
        <v>92</v>
      </c>
      <c r="B181" s="34" t="s">
        <v>96</v>
      </c>
      <c r="C181" s="34" t="s">
        <v>137</v>
      </c>
      <c r="D181" s="34" t="s">
        <v>149</v>
      </c>
      <c r="E181" s="34" t="s">
        <v>142</v>
      </c>
      <c r="F181" s="34">
        <v>17.100000000000001</v>
      </c>
      <c r="G181" s="34" t="s">
        <v>153</v>
      </c>
    </row>
    <row r="182" spans="1:7" x14ac:dyDescent="0.25">
      <c r="A182" s="34" t="s">
        <v>92</v>
      </c>
      <c r="B182" s="34" t="s">
        <v>96</v>
      </c>
      <c r="C182" s="34" t="s">
        <v>137</v>
      </c>
      <c r="D182" s="34" t="s">
        <v>149</v>
      </c>
      <c r="E182" s="34" t="s">
        <v>143</v>
      </c>
      <c r="F182" s="34">
        <v>16.899999999999999</v>
      </c>
      <c r="G182" s="34" t="s">
        <v>153</v>
      </c>
    </row>
    <row r="183" spans="1:7" x14ac:dyDescent="0.25">
      <c r="A183" s="34" t="s">
        <v>92</v>
      </c>
      <c r="B183" s="34" t="s">
        <v>96</v>
      </c>
      <c r="C183" s="34" t="s">
        <v>137</v>
      </c>
      <c r="D183" s="34" t="s">
        <v>149</v>
      </c>
      <c r="E183" s="34" t="s">
        <v>144</v>
      </c>
      <c r="F183" s="34">
        <v>15.9</v>
      </c>
      <c r="G183" s="34" t="s">
        <v>153</v>
      </c>
    </row>
    <row r="184" spans="1:7" x14ac:dyDescent="0.25">
      <c r="A184" s="34" t="s">
        <v>92</v>
      </c>
      <c r="B184" s="34" t="s">
        <v>96</v>
      </c>
      <c r="C184" s="34" t="s">
        <v>137</v>
      </c>
      <c r="D184" s="34" t="s">
        <v>149</v>
      </c>
      <c r="E184" s="34" t="s">
        <v>145</v>
      </c>
      <c r="F184" s="34">
        <v>16.399999999999999</v>
      </c>
      <c r="G184" s="34" t="s">
        <v>153</v>
      </c>
    </row>
    <row r="185" spans="1:7" x14ac:dyDescent="0.25">
      <c r="A185" s="34" t="s">
        <v>92</v>
      </c>
      <c r="B185" s="34" t="s">
        <v>96</v>
      </c>
      <c r="C185" s="34" t="s">
        <v>137</v>
      </c>
      <c r="D185" s="34" t="s">
        <v>149</v>
      </c>
      <c r="E185" s="34" t="s">
        <v>146</v>
      </c>
      <c r="F185" s="34">
        <v>15.8</v>
      </c>
      <c r="G185" s="34" t="s">
        <v>153</v>
      </c>
    </row>
    <row r="186" spans="1:7" x14ac:dyDescent="0.25">
      <c r="A186" s="34" t="s">
        <v>92</v>
      </c>
      <c r="B186" s="34" t="s">
        <v>96</v>
      </c>
      <c r="C186" s="34" t="s">
        <v>137</v>
      </c>
      <c r="D186" s="34" t="s">
        <v>149</v>
      </c>
      <c r="E186" s="34" t="s">
        <v>147</v>
      </c>
      <c r="F186" s="34">
        <v>15.9</v>
      </c>
      <c r="G186" s="34" t="s">
        <v>153</v>
      </c>
    </row>
    <row r="187" spans="1:7" x14ac:dyDescent="0.25">
      <c r="A187" s="34" t="s">
        <v>92</v>
      </c>
      <c r="B187" s="34" t="s">
        <v>96</v>
      </c>
      <c r="C187" s="34" t="s">
        <v>137</v>
      </c>
      <c r="D187" s="34" t="s">
        <v>149</v>
      </c>
      <c r="E187" s="34" t="s">
        <v>23</v>
      </c>
      <c r="F187" s="34">
        <v>15.7</v>
      </c>
      <c r="G187" s="34" t="s">
        <v>153</v>
      </c>
    </row>
    <row r="188" spans="1:7" x14ac:dyDescent="0.25">
      <c r="A188" s="34" t="s">
        <v>92</v>
      </c>
      <c r="B188" s="34" t="s">
        <v>96</v>
      </c>
      <c r="C188" s="34" t="s">
        <v>137</v>
      </c>
      <c r="D188" s="34" t="s">
        <v>149</v>
      </c>
      <c r="E188" s="34" t="s">
        <v>22</v>
      </c>
      <c r="F188" s="34">
        <v>14.7</v>
      </c>
      <c r="G188" s="34" t="s">
        <v>153</v>
      </c>
    </row>
    <row r="189" spans="1:7" x14ac:dyDescent="0.25">
      <c r="A189" s="34" t="s">
        <v>92</v>
      </c>
      <c r="B189" s="34" t="s">
        <v>96</v>
      </c>
      <c r="C189" s="34" t="s">
        <v>137</v>
      </c>
      <c r="D189" s="34" t="s">
        <v>149</v>
      </c>
      <c r="E189" s="34" t="s">
        <v>21</v>
      </c>
      <c r="F189" s="34">
        <v>15</v>
      </c>
      <c r="G189" s="34" t="s">
        <v>153</v>
      </c>
    </row>
    <row r="190" spans="1:7" x14ac:dyDescent="0.25">
      <c r="A190" s="34" t="s">
        <v>92</v>
      </c>
      <c r="B190" s="34" t="s">
        <v>96</v>
      </c>
      <c r="C190" s="34" t="s">
        <v>137</v>
      </c>
      <c r="D190" s="34" t="s">
        <v>149</v>
      </c>
      <c r="E190" s="34" t="s">
        <v>20</v>
      </c>
      <c r="F190" s="34">
        <v>17</v>
      </c>
      <c r="G190" s="34" t="s">
        <v>153</v>
      </c>
    </row>
    <row r="191" spans="1:7" x14ac:dyDescent="0.25">
      <c r="A191" s="34" t="s">
        <v>92</v>
      </c>
      <c r="B191" s="34" t="s">
        <v>96</v>
      </c>
      <c r="C191" s="34" t="s">
        <v>137</v>
      </c>
      <c r="D191" s="34" t="s">
        <v>149</v>
      </c>
      <c r="E191" s="34" t="s">
        <v>19</v>
      </c>
      <c r="F191" s="34">
        <v>16.399999999999999</v>
      </c>
      <c r="G191" s="34" t="s">
        <v>153</v>
      </c>
    </row>
    <row r="192" spans="1:7" x14ac:dyDescent="0.25">
      <c r="A192" s="34" t="s">
        <v>92</v>
      </c>
      <c r="B192" s="34" t="s">
        <v>96</v>
      </c>
      <c r="C192" s="34" t="s">
        <v>137</v>
      </c>
      <c r="D192" s="34" t="s">
        <v>149</v>
      </c>
      <c r="E192" s="34" t="s">
        <v>18</v>
      </c>
      <c r="F192" s="34">
        <v>15.9</v>
      </c>
      <c r="G192" s="34" t="s">
        <v>153</v>
      </c>
    </row>
    <row r="193" spans="1:7" x14ac:dyDescent="0.25">
      <c r="A193" s="34" t="s">
        <v>92</v>
      </c>
      <c r="B193" s="34" t="s">
        <v>96</v>
      </c>
      <c r="C193" s="34" t="s">
        <v>137</v>
      </c>
      <c r="D193" s="34" t="s">
        <v>149</v>
      </c>
      <c r="E193" s="34" t="s">
        <v>17</v>
      </c>
      <c r="F193" s="34">
        <v>15.9</v>
      </c>
      <c r="G193" s="34" t="s">
        <v>153</v>
      </c>
    </row>
    <row r="194" spans="1:7" x14ac:dyDescent="0.25">
      <c r="A194" s="34" t="s">
        <v>92</v>
      </c>
      <c r="B194" s="34" t="s">
        <v>96</v>
      </c>
      <c r="C194" s="34" t="s">
        <v>137</v>
      </c>
      <c r="D194" s="34" t="s">
        <v>149</v>
      </c>
      <c r="E194" s="34" t="s">
        <v>16</v>
      </c>
      <c r="F194" s="34">
        <v>15.9</v>
      </c>
      <c r="G194" s="34" t="s">
        <v>153</v>
      </c>
    </row>
    <row r="195" spans="1:7" x14ac:dyDescent="0.25">
      <c r="A195" s="34" t="s">
        <v>92</v>
      </c>
      <c r="B195" s="34" t="s">
        <v>96</v>
      </c>
      <c r="C195" s="34" t="s">
        <v>137</v>
      </c>
      <c r="D195" s="34" t="s">
        <v>149</v>
      </c>
      <c r="E195" s="34" t="s">
        <v>15</v>
      </c>
      <c r="F195" s="34">
        <v>15.8</v>
      </c>
      <c r="G195" s="34" t="s">
        <v>153</v>
      </c>
    </row>
    <row r="196" spans="1:7" x14ac:dyDescent="0.25">
      <c r="A196" s="34" t="s">
        <v>92</v>
      </c>
      <c r="B196" s="34" t="s">
        <v>96</v>
      </c>
      <c r="C196" s="34" t="s">
        <v>137</v>
      </c>
      <c r="D196" s="34" t="s">
        <v>149</v>
      </c>
      <c r="E196" s="34" t="s">
        <v>14</v>
      </c>
      <c r="F196" s="34">
        <v>15.4</v>
      </c>
      <c r="G196" s="34" t="s">
        <v>153</v>
      </c>
    </row>
    <row r="197" spans="1:7" x14ac:dyDescent="0.25">
      <c r="A197" s="34" t="s">
        <v>92</v>
      </c>
      <c r="B197" s="34" t="s">
        <v>96</v>
      </c>
      <c r="C197" s="34" t="s">
        <v>137</v>
      </c>
      <c r="D197" s="34" t="s">
        <v>149</v>
      </c>
      <c r="E197" s="34" t="s">
        <v>13</v>
      </c>
      <c r="F197" s="34">
        <v>15.1</v>
      </c>
      <c r="G197" s="34" t="s">
        <v>153</v>
      </c>
    </row>
    <row r="198" spans="1:7" x14ac:dyDescent="0.25">
      <c r="A198" s="34" t="s">
        <v>92</v>
      </c>
      <c r="B198" s="34" t="s">
        <v>96</v>
      </c>
      <c r="C198" s="34" t="s">
        <v>137</v>
      </c>
      <c r="D198" s="34" t="s">
        <v>149</v>
      </c>
      <c r="E198" s="34" t="s">
        <v>6</v>
      </c>
      <c r="F198" s="34">
        <v>15.2</v>
      </c>
      <c r="G198" s="34" t="s">
        <v>153</v>
      </c>
    </row>
    <row r="199" spans="1:7" x14ac:dyDescent="0.25">
      <c r="A199" s="34" t="s">
        <v>92</v>
      </c>
      <c r="B199" s="34" t="s">
        <v>96</v>
      </c>
      <c r="C199" s="34" t="s">
        <v>137</v>
      </c>
      <c r="D199" s="34" t="s">
        <v>149</v>
      </c>
      <c r="E199" s="34" t="s">
        <v>157</v>
      </c>
      <c r="F199" s="34">
        <v>14.6</v>
      </c>
      <c r="G199" s="34" t="s">
        <v>153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0CD658-D16B-426C-B715-84586F6BA9A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Indikatorer</vt:lpstr>
      <vt:lpstr>Adhd</vt:lpstr>
      <vt:lpstr>Antidep</vt:lpstr>
      <vt:lpstr>Sömn lugn</vt:lpstr>
      <vt:lpstr>Tvångsvård</vt:lpstr>
      <vt:lpstr>Självskada</vt:lpstr>
      <vt:lpstr>Hälsoundersök</vt:lpstr>
      <vt:lpstr>Självmord</vt:lpstr>
      <vt:lpstr>Blad2</vt:lpstr>
      <vt:lpstr>API Ej förvärvs</vt:lpstr>
      <vt:lpstr>Kontakt vuxenpsyk</vt:lpstr>
      <vt:lpstr>Blad1</vt:lpstr>
      <vt:lpstr>Suicid</vt:lpstr>
      <vt:lpstr>Suc Självskada</vt:lpstr>
      <vt:lpstr>API medelfolk 00</vt:lpstr>
      <vt:lpstr>API medelfolk 07</vt:lpstr>
      <vt:lpstr>API medelfolk båda</vt:lpstr>
      <vt:lpstr>API Ej förvärvs alla</vt:lpstr>
    </vt:vector>
  </TitlesOfParts>
  <Company>Region Kronoberg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Åberg Daniel HSU hälso- o sjukvårdsavd</dc:creator>
  <cp:lastModifiedBy>Åberg Daniel HSJ uppf utdata rapporter</cp:lastModifiedBy>
  <dcterms:created xsi:type="dcterms:W3CDTF">2018-08-17T13:02:07Z</dcterms:created>
  <dcterms:modified xsi:type="dcterms:W3CDTF">2021-03-10T16:25:37Z</dcterms:modified>
</cp:coreProperties>
</file>